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V33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<sst xmlns="http://schemas.openxmlformats.org/spreadsheetml/2006/main" count="431" uniqueCount="205">
  <si>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</si>
  <si>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</si>
  <si>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</si>
  <si>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</si>
  <si>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</si>
  <si>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</si>
  <si>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</si>
  <si>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</si>
  <si>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</si>
  <si>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</si>
  <si>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</si>
  <si>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</si>
  <si>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</si>
  <si>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</si>
  <si>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</si>
  <si>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</si>
  <si>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</si>
  <si>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</si>
  <si>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 и требования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</si>
  <si>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</si>
  <si>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</si>
  <si>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</si>
  <si>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</si>
  <si>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</si>
  <si>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</si>
  <si>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</si>
  <si>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</si>
  <si>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</si>
  <si>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</si>
  <si>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</si>
  <si>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</si>
  <si>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</si>
  <si>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</si>
  <si>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</si>
  <si>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</si>
  <si>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</si>
  <si>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</si>
  <si>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</si>
  <si>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</si>
  <si>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</si>
  <si>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</si>
  <si>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</si>
  <si>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</si>
  <si>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</si>
  <si>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</si>
  <si>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</si>
  <si>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</si>
  <si>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</si>
  <si>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</si>
  <si>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</si>
  <si>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</si>
  <si>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</si>
  <si>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</si>
  <si>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</si>
  <si>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</si>
  <si>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</si>
  <si>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</si>
  <si>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</si>
  <si>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</si>
  <si>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</si>
  <si>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</si>
  <si>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</si>
  <si>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</si>
  <si>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</si>
  <si>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</si>
  <si>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</si>
  <si>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</si>
  <si>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</si>
  <si>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</si>
  <si>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</si>
  <si>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</si>
  <si>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</si>
  <si>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</si>
  <si>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</si>
  <si>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</si>
  <si>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</si>
  <si>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</si>
  <si>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</si>
  <si>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</si>
  <si>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</si>
  <si>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</si>
  <si>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</si>
  <si>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</si>
  <si>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</si>
  <si>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</si>
  <si>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</si>
  <si>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</si>
  <si>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</si>
  <si>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</si>
  <si>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</si>
  <si>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</si>
  <si>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</si>
  <si>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</si>
  <si>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</si>
  <si>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Оборудованные учебные кабинеты</t>
  </si>
  <si>
    <t>Объекты для проведения практических занятий</t>
  </si>
  <si>
    <t>Библиотека(и)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</si>
  <si>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</si>
  <si>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</si>
  <si>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</si>
  <si>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</si>
  <si>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</si>
  <si>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</si>
  <si>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</si>
  <si>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</si>
  <si>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</si>
  <si>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</si>
  <si>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</si>
  <si>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</si>
  <si>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</si>
  <si>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</si>
  <si>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</si>
  <si>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</si>
  <si>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</si>
  <si>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</si>
  <si>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</si>
  <si>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</si>
  <si>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</si>
  <si>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</si>
  <si>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</si>
  <si>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</si>
  <si>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</si>
  <si>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</si>
  <si>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</si>
  <si>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</si>
  <si>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</si>
  <si>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</si>
  <si>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</si>
  <si>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</si>
  <si>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</si>
  <si>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</si>
  <si>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ГБУКК НМЦ http://rcdpo.ru/rasporyaditelnye-i-normativnye-dokumenty/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</si>
  <si>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</si>
  <si>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</si>
  <si>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</si>
  <si>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ОДО, мероприятиях, проводимых в ОДО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</si>
  <si>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</si>
  <si>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</si>
  <si>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</si>
  <si>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</si>
  <si>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</si>
  <si>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</si>
  <si>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</si>
  <si>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</si>
  <si>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</si>
  <si>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</si>
  <si>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</si>
  <si>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</si>
  <si>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</si>
  <si>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</si>
  <si>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</si>
  <si>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</si>
  <si>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</si>
  <si>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</si>
  <si>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</si>
  <si>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</si>
  <si>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</si>
  <si>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</si>
  <si>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</si>
  <si>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</si>
  <si>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</si>
  <si>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</si>
  <si>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</si>
  <si>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</si>
  <si>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</si>
  <si>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</si>
  <si>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</si>
  <si>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25.03.2024</t>
  </si>
  <si>
    <t>МБОУ ДО ДЮЦ</t>
  </si>
  <si>
    <t>26.03.2024</t>
  </si>
  <si>
    <t>МБОУ ДО ЦРТДЮ</t>
  </si>
  <si>
    <t>22.03.2024</t>
  </si>
  <si>
    <t>МБОУ ДО ДДТ «Созвездие»</t>
  </si>
  <si>
    <t>19.03.2024</t>
  </si>
  <si>
    <t>МАОУДО ЦДТ «Прикубанский»</t>
  </si>
  <si>
    <t>21.03.2024</t>
  </si>
  <si>
    <t>МБОУ ДО ЦТ «Содружество»</t>
  </si>
  <si>
    <t xml:space="preserve">МАОУ ДО ЦДТиИ «Родник»  </t>
  </si>
  <si>
    <t>МБУ ДО ЦТР «Центральный»</t>
  </si>
  <si>
    <t>МБОУ ДО ЦДТиИ «Овация»</t>
  </si>
  <si>
    <t>27.03.2024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</si>
  <si>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</si>
  <si>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</si>
  <si>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</si>
  <si>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</si>
  <si>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</si>
  <si>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</si>
  <si>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20.03.2024</t>
  </si>
  <si>
    <t>МБОУ ДО СШ  № 1</t>
  </si>
  <si>
    <t xml:space="preserve">МАОУ ДО СШ № 6 </t>
  </si>
  <si>
    <t>МБОУ ДО СШ № 8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</si>
  <si>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</si>
  <si>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</si>
  <si>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</si>
  <si>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</si>
  <si>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</si>
  <si>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</si>
  <si>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</si>
  <si>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ДО МЭЦ</t>
  </si>
  <si>
    <t>МБОУ ДО ЦДТиИ «Юбилейный»</t>
  </si>
  <si>
    <t>МБОУ ДО ГСШ</t>
  </si>
  <si>
    <t>МБОУ ДО СШ № 7</t>
  </si>
  <si>
    <t>МБОУ ДО ССШ  № 1</t>
  </si>
  <si>
    <t>МБОУ ДО СШ № 2</t>
  </si>
  <si>
    <t>МАОУ ЦДО  "Ориентир"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</si>
</sst>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Fill="1"/>
    <xf numFmtId="1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="85" zoomScaleNormal="85" workbookViewId="0">
      <pane xSplit="2" ySplit="4" topLeftCell="DR5" activePane="bottomRight" state="frozen"/>
      <selection pane="topRight"/>
      <selection pane="bottomLeft"/>
      <selection pane="bottomRight" activeCell="DS34" sqref="DS34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69.95" customHeight="1" x14ac:dyDescent="0.2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2</v>
      </c>
      <c r="CT1" s="1" t="s">
        <v>2</v>
      </c>
      <c r="CU1" s="1" t="s">
        <v>2</v>
      </c>
      <c r="CV1" s="1" t="s">
        <v>2</v>
      </c>
      <c r="CW1" s="1" t="s">
        <v>3</v>
      </c>
      <c r="CX1" s="1" t="s">
        <v>4</v>
      </c>
      <c r="CY1" s="1" t="s">
        <v>4</v>
      </c>
      <c r="CZ1" s="1" t="s">
        <v>5</v>
      </c>
      <c r="DA1" s="1" t="s">
        <v>6</v>
      </c>
      <c r="DB1" s="1" t="s">
        <v>7</v>
      </c>
      <c r="DC1" s="1" t="s">
        <v>7</v>
      </c>
      <c r="DD1" s="1" t="s">
        <v>8</v>
      </c>
      <c r="DE1" s="1" t="s">
        <v>8</v>
      </c>
      <c r="DF1" s="1" t="s">
        <v>8</v>
      </c>
      <c r="DG1" s="1" t="s">
        <v>8</v>
      </c>
      <c r="DH1" s="1" t="s">
        <v>8</v>
      </c>
      <c r="DI1" s="1" t="s">
        <v>8</v>
      </c>
      <c r="DJ1" s="1" t="s">
        <v>8</v>
      </c>
      <c r="DK1" s="1" t="s">
        <v>8</v>
      </c>
      <c r="DL1" s="1" t="s">
        <v>8</v>
      </c>
      <c r="DM1" s="1" t="s">
        <v>9</v>
      </c>
      <c r="DN1" s="1" t="s">
        <v>10</v>
      </c>
      <c r="DO1" s="1" t="s">
        <v>10</v>
      </c>
      <c r="DP1" s="1" t="s">
        <v>11</v>
      </c>
      <c r="DQ1" s="1" t="s">
        <v>12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69.95" customHeight="1" x14ac:dyDescent="0.2">
      <c r="A2" s="2" t="s">
        <v>13</v>
      </c>
      <c r="B2" s="2"/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15</v>
      </c>
      <c r="O2" s="2" t="s">
        <v>15</v>
      </c>
      <c r="P2" s="2" t="s">
        <v>15</v>
      </c>
      <c r="Q2" s="2" t="s">
        <v>15</v>
      </c>
      <c r="R2" s="2" t="s">
        <v>15</v>
      </c>
      <c r="S2" s="2" t="s">
        <v>15</v>
      </c>
      <c r="T2" s="2" t="s">
        <v>15</v>
      </c>
      <c r="U2" s="2" t="s">
        <v>15</v>
      </c>
      <c r="V2" s="2" t="s">
        <v>16</v>
      </c>
      <c r="W2" s="2" t="s">
        <v>16</v>
      </c>
      <c r="X2" s="2" t="s">
        <v>16</v>
      </c>
      <c r="Y2" s="2" t="s">
        <v>16</v>
      </c>
      <c r="Z2" s="2" t="s">
        <v>16</v>
      </c>
      <c r="AA2" s="2" t="s">
        <v>16</v>
      </c>
      <c r="AB2" s="2" t="s">
        <v>16</v>
      </c>
      <c r="AC2" s="2" t="s">
        <v>16</v>
      </c>
      <c r="AD2" s="2" t="s">
        <v>16</v>
      </c>
      <c r="AE2" s="2" t="s">
        <v>16</v>
      </c>
      <c r="AF2" s="2" t="s">
        <v>16</v>
      </c>
      <c r="AG2" s="2" t="s">
        <v>16</v>
      </c>
      <c r="AH2" s="2" t="s">
        <v>16</v>
      </c>
      <c r="AI2" s="2" t="s">
        <v>16</v>
      </c>
      <c r="AJ2" s="2" t="s">
        <v>16</v>
      </c>
      <c r="AK2" s="2" t="s">
        <v>16</v>
      </c>
      <c r="AL2" s="2" t="s">
        <v>16</v>
      </c>
      <c r="AM2" s="2" t="s">
        <v>16</v>
      </c>
      <c r="AN2" s="2" t="s">
        <v>16</v>
      </c>
      <c r="AO2" s="2" t="s">
        <v>16</v>
      </c>
      <c r="AP2" s="2" t="s">
        <v>16</v>
      </c>
      <c r="AQ2" s="2" t="s">
        <v>16</v>
      </c>
      <c r="AR2" s="2" t="s">
        <v>17</v>
      </c>
      <c r="AS2" s="2" t="s">
        <v>17</v>
      </c>
      <c r="AT2" s="2" t="s">
        <v>17</v>
      </c>
      <c r="AU2" s="2" t="s">
        <v>17</v>
      </c>
      <c r="AV2" s="2" t="s">
        <v>17</v>
      </c>
      <c r="AW2" s="2" t="s">
        <v>17</v>
      </c>
      <c r="AX2" s="2" t="s">
        <v>17</v>
      </c>
      <c r="AY2" s="2" t="s">
        <v>17</v>
      </c>
      <c r="AZ2" s="2" t="s">
        <v>17</v>
      </c>
      <c r="BA2" s="2" t="s">
        <v>18</v>
      </c>
      <c r="BB2" s="2" t="s">
        <v>18</v>
      </c>
      <c r="BC2" s="2" t="s">
        <v>19</v>
      </c>
      <c r="BD2" s="2" t="s">
        <v>19</v>
      </c>
      <c r="BE2" s="2" t="s">
        <v>19</v>
      </c>
      <c r="BF2" s="2" t="s">
        <v>19</v>
      </c>
      <c r="BG2" s="2" t="s">
        <v>20</v>
      </c>
      <c r="BH2" s="2" t="s">
        <v>20</v>
      </c>
      <c r="BI2" s="2" t="s">
        <v>20</v>
      </c>
      <c r="BJ2" s="2" t="s">
        <v>20</v>
      </c>
      <c r="BK2" s="2" t="s">
        <v>20</v>
      </c>
      <c r="BL2" s="2" t="s">
        <v>20</v>
      </c>
      <c r="BM2" s="2" t="s">
        <v>20</v>
      </c>
      <c r="BN2" s="2" t="s">
        <v>20</v>
      </c>
      <c r="BO2" s="2" t="s">
        <v>20</v>
      </c>
      <c r="BP2" s="2" t="s">
        <v>20</v>
      </c>
      <c r="BQ2" s="2" t="s">
        <v>20</v>
      </c>
      <c r="BR2" s="2" t="s">
        <v>20</v>
      </c>
      <c r="BS2" s="2" t="s">
        <v>21</v>
      </c>
      <c r="BT2" s="2" t="s">
        <v>21</v>
      </c>
      <c r="BU2" s="2" t="s">
        <v>22</v>
      </c>
      <c r="BV2" s="2" t="s">
        <v>22</v>
      </c>
      <c r="BW2" s="2" t="s">
        <v>22</v>
      </c>
      <c r="BX2" s="2" t="s">
        <v>23</v>
      </c>
      <c r="BY2" s="2" t="s">
        <v>23</v>
      </c>
      <c r="BZ2" s="2" t="s">
        <v>23</v>
      </c>
      <c r="CA2" s="2" t="s">
        <v>23</v>
      </c>
      <c r="CB2" s="2" t="s">
        <v>23</v>
      </c>
      <c r="CC2" s="2" t="s">
        <v>24</v>
      </c>
      <c r="CD2" s="2" t="s">
        <v>24</v>
      </c>
      <c r="CE2" s="2" t="s">
        <v>24</v>
      </c>
      <c r="CF2" s="2" t="s">
        <v>25</v>
      </c>
      <c r="CG2" s="2" t="s">
        <v>25</v>
      </c>
      <c r="CH2" s="2" t="s">
        <v>25</v>
      </c>
      <c r="CI2" s="2" t="s">
        <v>25</v>
      </c>
      <c r="CJ2" s="2" t="s">
        <v>25</v>
      </c>
      <c r="CK2" s="2" t="s">
        <v>25</v>
      </c>
      <c r="CL2" s="2" t="s">
        <v>25</v>
      </c>
      <c r="CM2" s="2" t="s">
        <v>25</v>
      </c>
      <c r="CN2" s="2" t="s">
        <v>25</v>
      </c>
      <c r="CO2" s="2" t="s">
        <v>25</v>
      </c>
      <c r="CP2" s="2" t="s">
        <v>25</v>
      </c>
      <c r="CQ2" s="2" t="s">
        <v>26</v>
      </c>
      <c r="CR2" s="2" t="s">
        <v>26</v>
      </c>
      <c r="CS2" s="2" t="s">
        <v>27</v>
      </c>
      <c r="CT2" s="2" t="s">
        <v>28</v>
      </c>
      <c r="CU2" s="2" t="s">
        <v>28</v>
      </c>
      <c r="CV2" s="2" t="s">
        <v>29</v>
      </c>
      <c r="CW2" s="2" t="s">
        <v>3</v>
      </c>
      <c r="CX2" s="2" t="s">
        <v>4</v>
      </c>
      <c r="CY2" s="2" t="s">
        <v>4</v>
      </c>
      <c r="CZ2" s="2" t="s">
        <v>5</v>
      </c>
      <c r="DA2" s="2" t="s">
        <v>6</v>
      </c>
      <c r="DB2" s="2" t="s">
        <v>7</v>
      </c>
      <c r="DC2" s="2" t="s">
        <v>7</v>
      </c>
      <c r="DD2" s="2" t="s">
        <v>30</v>
      </c>
      <c r="DE2" s="2" t="s">
        <v>30</v>
      </c>
      <c r="DF2" s="2" t="s">
        <v>31</v>
      </c>
      <c r="DG2" s="2" t="s">
        <v>32</v>
      </c>
      <c r="DH2" s="2" t="s">
        <v>32</v>
      </c>
      <c r="DI2" s="2" t="s">
        <v>33</v>
      </c>
      <c r="DJ2" s="2" t="s">
        <v>33</v>
      </c>
      <c r="DK2" s="2" t="s">
        <v>34</v>
      </c>
      <c r="DL2" s="2" t="s">
        <v>35</v>
      </c>
      <c r="DM2" s="2" t="s">
        <v>9</v>
      </c>
      <c r="DN2" s="2" t="s">
        <v>10</v>
      </c>
      <c r="DO2" s="2" t="s">
        <v>10</v>
      </c>
      <c r="DP2" s="2" t="s">
        <v>11</v>
      </c>
      <c r="DQ2" s="2" t="s">
        <v>12</v>
      </c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69.95" customHeight="1" x14ac:dyDescent="0.2">
      <c r="A3" s="2" t="s">
        <v>36</v>
      </c>
      <c r="B3" s="2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 t="s">
        <v>132</v>
      </c>
      <c r="CU3" s="2" t="s">
        <v>133</v>
      </c>
      <c r="CV3" s="2" t="s">
        <v>134</v>
      </c>
      <c r="CW3" s="2" t="s">
        <v>135</v>
      </c>
      <c r="CX3" s="2" t="s">
        <v>136</v>
      </c>
      <c r="CY3" s="2" t="s">
        <v>137</v>
      </c>
      <c r="CZ3" s="2" t="s">
        <v>138</v>
      </c>
      <c r="DA3" s="2" t="s">
        <v>139</v>
      </c>
      <c r="DB3" s="2" t="s">
        <v>140</v>
      </c>
      <c r="DC3" s="2" t="s">
        <v>141</v>
      </c>
      <c r="DD3" s="2" t="s">
        <v>142</v>
      </c>
      <c r="DE3" s="2" t="s">
        <v>143</v>
      </c>
      <c r="DF3" s="2" t="s">
        <v>144</v>
      </c>
      <c r="DG3" s="2" t="s">
        <v>145</v>
      </c>
      <c r="DH3" s="2" t="s">
        <v>146</v>
      </c>
      <c r="DI3" s="2" t="s">
        <v>147</v>
      </c>
      <c r="DJ3" s="2" t="s">
        <v>148</v>
      </c>
      <c r="DK3" s="2" t="s">
        <v>149</v>
      </c>
      <c r="DL3" s="2" t="s">
        <v>150</v>
      </c>
      <c r="DM3" s="2" t="s">
        <v>151</v>
      </c>
      <c r="DN3" s="2" t="s">
        <v>152</v>
      </c>
      <c r="DO3" s="2" t="s">
        <v>153</v>
      </c>
      <c r="DP3" s="2" t="s">
        <v>154</v>
      </c>
      <c r="DQ3" s="2" t="s">
        <v>155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39.950000000000003" customHeight="1" x14ac:dyDescent="0.2">
      <c r="A4" s="2" t="s">
        <v>156</v>
      </c>
      <c r="B4" s="2" t="s">
        <v>157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158</v>
      </c>
      <c r="DT4" s="2" t="s">
        <v>159</v>
      </c>
      <c r="DU4" s="2" t="s">
        <v>160</v>
      </c>
      <c r="DV4" s="2" t="s">
        <v>161</v>
      </c>
      <c r="DW4" s="2" t="s">
        <v>162</v>
      </c>
      <c r="DX4" s="2" t="s">
        <v>163</v>
      </c>
      <c r="DY4" s="2" t="s">
        <v>164</v>
      </c>
      <c r="DZ4" s="2" t="s">
        <v>165</v>
      </c>
      <c r="EA4" s="2" t="s">
        <v>166</v>
      </c>
      <c r="EB4" s="2"/>
      <c r="EC4" s="2"/>
      <c r="ED4" s="2"/>
      <c r="EE4" s="2"/>
    </row>
    <row r="5" spans="1:135" x14ac:dyDescent="0.2">
      <c r="A5" t="s">
        <v>167</v>
      </c>
      <c r="B5" t="s">
        <v>168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S5">
        <f t="shared" ref="DS5:DS31" si="0">SUM(C5:DQ5)</f>
        <v>238</v>
      </c>
      <c r="DT5" s="3">
        <f t="shared" ref="DT5:DT31" si="1">SUM(C5:DQ5)*100/(119*2)/100</f>
        <v>1</v>
      </c>
      <c r="DU5">
        <f t="shared" ref="DU5:DU31" si="2">COUNTIFS(C5:DQ5, 2 )</f>
        <v>119</v>
      </c>
      <c r="DV5" s="3">
        <f t="shared" ref="DV5:DV31" si="3">COUNTIFS(C5:DQ5, 2 )*100/119/100</f>
        <v>1</v>
      </c>
      <c r="DW5">
        <f t="shared" ref="DW5:DW31" si="4">SUMIF(C5:DQ5, 1 )</f>
        <v>0</v>
      </c>
      <c r="DX5" s="3">
        <f t="shared" ref="DX5:DX31" si="5">SUMIF(C5:DQ5, 1 )*100/119/100</f>
        <v>0</v>
      </c>
      <c r="DY5">
        <f t="shared" ref="DY5:DY31" si="6">COUNTIFS(C5:DQ5, 0 )</f>
        <v>0</v>
      </c>
      <c r="DZ5" s="3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t="s">
        <v>167</v>
      </c>
      <c r="B6" t="s">
        <v>198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S6">
        <f t="shared" si="0"/>
        <v>238</v>
      </c>
      <c r="DT6" s="3">
        <f t="shared" si="1"/>
        <v>1</v>
      </c>
      <c r="DU6">
        <f t="shared" si="2"/>
        <v>119</v>
      </c>
      <c r="DV6" s="3">
        <f t="shared" si="3"/>
        <v>1</v>
      </c>
      <c r="DW6">
        <f t="shared" si="4"/>
        <v>0</v>
      </c>
      <c r="DX6" s="3">
        <f t="shared" si="5"/>
        <v>0</v>
      </c>
      <c r="DY6">
        <f t="shared" si="6"/>
        <v>0</v>
      </c>
      <c r="DZ6" s="3">
        <f t="shared" si="7"/>
        <v>0</v>
      </c>
      <c r="EA6">
        <f t="shared" si="8"/>
        <v>119</v>
      </c>
    </row>
    <row r="7" spans="1:135" x14ac:dyDescent="0.2">
      <c r="A7" t="s">
        <v>169</v>
      </c>
      <c r="B7" t="s">
        <v>170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1</v>
      </c>
      <c r="BY7">
        <v>2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1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1</v>
      </c>
      <c r="DO7">
        <v>1</v>
      </c>
      <c r="DP7">
        <v>2</v>
      </c>
      <c r="DQ7">
        <v>2</v>
      </c>
      <c r="DS7">
        <f t="shared" si="0"/>
        <v>233</v>
      </c>
      <c r="DT7" s="3">
        <f t="shared" si="1"/>
        <v>0.97899159663865543</v>
      </c>
      <c r="DU7">
        <f t="shared" si="2"/>
        <v>114</v>
      </c>
      <c r="DV7" s="3">
        <f t="shared" si="3"/>
        <v>0.95798319327731096</v>
      </c>
      <c r="DW7">
        <f t="shared" si="4"/>
        <v>5</v>
      </c>
      <c r="DX7" s="3">
        <f t="shared" si="5"/>
        <v>4.2016806722689079E-2</v>
      </c>
      <c r="DY7">
        <f t="shared" si="6"/>
        <v>0</v>
      </c>
      <c r="DZ7" s="3">
        <f t="shared" si="7"/>
        <v>0</v>
      </c>
      <c r="EA7">
        <f t="shared" si="8"/>
        <v>119</v>
      </c>
    </row>
    <row r="8" spans="1:135" x14ac:dyDescent="0.2">
      <c r="A8" t="s">
        <v>171</v>
      </c>
      <c r="B8" t="s">
        <v>172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S8">
        <f t="shared" si="0"/>
        <v>238</v>
      </c>
      <c r="DT8" s="3">
        <f t="shared" si="1"/>
        <v>1</v>
      </c>
      <c r="DU8">
        <f t="shared" si="2"/>
        <v>119</v>
      </c>
      <c r="DV8" s="3">
        <f t="shared" si="3"/>
        <v>1</v>
      </c>
      <c r="DW8">
        <f t="shared" si="4"/>
        <v>0</v>
      </c>
      <c r="DX8" s="3">
        <f t="shared" si="5"/>
        <v>0</v>
      </c>
      <c r="DY8">
        <f t="shared" si="6"/>
        <v>0</v>
      </c>
      <c r="DZ8" s="3">
        <f t="shared" si="7"/>
        <v>0</v>
      </c>
      <c r="EA8">
        <f t="shared" si="8"/>
        <v>119</v>
      </c>
    </row>
    <row r="9" spans="1:135" x14ac:dyDescent="0.2">
      <c r="A9" t="s">
        <v>173</v>
      </c>
      <c r="B9" t="s">
        <v>174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S9">
        <f t="shared" si="0"/>
        <v>238</v>
      </c>
      <c r="DT9" s="3">
        <f t="shared" si="1"/>
        <v>1</v>
      </c>
      <c r="DU9">
        <f t="shared" si="2"/>
        <v>119</v>
      </c>
      <c r="DV9" s="3">
        <f t="shared" si="3"/>
        <v>1</v>
      </c>
      <c r="DW9">
        <f t="shared" si="4"/>
        <v>0</v>
      </c>
      <c r="DX9" s="3">
        <f t="shared" si="5"/>
        <v>0</v>
      </c>
      <c r="DY9">
        <f t="shared" si="6"/>
        <v>0</v>
      </c>
      <c r="DZ9" s="3">
        <f t="shared" si="7"/>
        <v>0</v>
      </c>
      <c r="EA9">
        <f t="shared" si="8"/>
        <v>119</v>
      </c>
    </row>
    <row r="10" spans="1:135" x14ac:dyDescent="0.2">
      <c r="A10" t="s">
        <v>175</v>
      </c>
      <c r="B10" t="s">
        <v>176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S10">
        <f t="shared" si="0"/>
        <v>238</v>
      </c>
      <c r="DT10" s="3">
        <f t="shared" si="1"/>
        <v>1</v>
      </c>
      <c r="DU10">
        <f t="shared" si="2"/>
        <v>119</v>
      </c>
      <c r="DV10" s="3">
        <f t="shared" si="3"/>
        <v>1</v>
      </c>
      <c r="DW10">
        <f t="shared" si="4"/>
        <v>0</v>
      </c>
      <c r="DX10" s="3">
        <f t="shared" si="5"/>
        <v>0</v>
      </c>
      <c r="DY10">
        <f t="shared" si="6"/>
        <v>0</v>
      </c>
      <c r="DZ10" s="3">
        <f t="shared" si="7"/>
        <v>0</v>
      </c>
      <c r="EA10">
        <f t="shared" si="8"/>
        <v>119</v>
      </c>
    </row>
    <row r="11" spans="1:135" x14ac:dyDescent="0.2">
      <c r="A11" t="s">
        <v>167</v>
      </c>
      <c r="B11" t="s">
        <v>199</v>
      </c>
      <c r="C11">
        <v>2</v>
      </c>
      <c r="D11">
        <v>2</v>
      </c>
      <c r="E11">
        <v>1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1</v>
      </c>
      <c r="AA11">
        <v>2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0</v>
      </c>
      <c r="AW11">
        <v>2</v>
      </c>
      <c r="AX11">
        <v>0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1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1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1</v>
      </c>
      <c r="BY11">
        <v>1</v>
      </c>
      <c r="BZ11">
        <v>2</v>
      </c>
      <c r="CA11">
        <v>1</v>
      </c>
      <c r="CB11">
        <v>1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0</v>
      </c>
      <c r="CU11">
        <v>0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1</v>
      </c>
      <c r="DC11">
        <v>1</v>
      </c>
      <c r="DD11">
        <v>1</v>
      </c>
      <c r="DE11">
        <v>1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1</v>
      </c>
      <c r="DN11">
        <v>1</v>
      </c>
      <c r="DO11">
        <v>1</v>
      </c>
      <c r="DP11">
        <v>2</v>
      </c>
      <c r="DQ11">
        <v>0</v>
      </c>
      <c r="DS11">
        <f t="shared" si="0"/>
        <v>211</v>
      </c>
      <c r="DT11" s="3">
        <f t="shared" si="1"/>
        <v>0.88655462184873957</v>
      </c>
      <c r="DU11">
        <f t="shared" si="2"/>
        <v>97</v>
      </c>
      <c r="DV11" s="3">
        <f t="shared" si="3"/>
        <v>0.81512605042016806</v>
      </c>
      <c r="DW11">
        <f t="shared" si="4"/>
        <v>17</v>
      </c>
      <c r="DX11" s="3">
        <f t="shared" si="5"/>
        <v>0.14285714285714288</v>
      </c>
      <c r="DY11">
        <f t="shared" si="6"/>
        <v>5</v>
      </c>
      <c r="DZ11" s="3">
        <f t="shared" si="7"/>
        <v>4.2016806722689079E-2</v>
      </c>
      <c r="EA11">
        <f t="shared" si="8"/>
        <v>119</v>
      </c>
    </row>
    <row r="12" spans="1:135" x14ac:dyDescent="0.2">
      <c r="A12" t="s">
        <v>171</v>
      </c>
      <c r="B12" t="s">
        <v>177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S12">
        <f t="shared" si="0"/>
        <v>238</v>
      </c>
      <c r="DT12" s="3">
        <f t="shared" si="1"/>
        <v>1</v>
      </c>
      <c r="DU12">
        <f t="shared" si="2"/>
        <v>119</v>
      </c>
      <c r="DV12" s="3">
        <f t="shared" si="3"/>
        <v>1</v>
      </c>
      <c r="DW12">
        <f t="shared" si="4"/>
        <v>0</v>
      </c>
      <c r="DX12" s="3">
        <f t="shared" si="5"/>
        <v>0</v>
      </c>
      <c r="DY12">
        <f t="shared" si="6"/>
        <v>0</v>
      </c>
      <c r="DZ12" s="3">
        <f t="shared" si="7"/>
        <v>0</v>
      </c>
      <c r="EA12">
        <f t="shared" si="8"/>
        <v>119</v>
      </c>
    </row>
    <row r="13" spans="1:135" x14ac:dyDescent="0.2">
      <c r="A13" t="s">
        <v>167</v>
      </c>
      <c r="B13" t="s">
        <v>178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S13">
        <f t="shared" si="0"/>
        <v>238</v>
      </c>
      <c r="DT13" s="3">
        <f t="shared" si="1"/>
        <v>1</v>
      </c>
      <c r="DU13">
        <f t="shared" si="2"/>
        <v>119</v>
      </c>
      <c r="DV13" s="3">
        <f t="shared" si="3"/>
        <v>1</v>
      </c>
      <c r="DW13">
        <f t="shared" si="4"/>
        <v>0</v>
      </c>
      <c r="DX13" s="3">
        <f t="shared" si="5"/>
        <v>0</v>
      </c>
      <c r="DY13">
        <f t="shared" si="6"/>
        <v>0</v>
      </c>
      <c r="DZ13" s="3">
        <f t="shared" si="7"/>
        <v>0</v>
      </c>
      <c r="EA13">
        <f t="shared" si="8"/>
        <v>119</v>
      </c>
    </row>
    <row r="14" spans="1:135" x14ac:dyDescent="0.2">
      <c r="A14" t="s">
        <v>169</v>
      </c>
      <c r="B14" t="s">
        <v>179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S14">
        <f t="shared" si="0"/>
        <v>238</v>
      </c>
      <c r="DT14" s="3">
        <f t="shared" si="1"/>
        <v>1</v>
      </c>
      <c r="DU14">
        <f t="shared" si="2"/>
        <v>119</v>
      </c>
      <c r="DV14" s="3">
        <f t="shared" si="3"/>
        <v>1</v>
      </c>
      <c r="DW14">
        <f t="shared" si="4"/>
        <v>0</v>
      </c>
      <c r="DX14" s="3">
        <f t="shared" si="5"/>
        <v>0</v>
      </c>
      <c r="DY14">
        <f t="shared" si="6"/>
        <v>0</v>
      </c>
      <c r="DZ14" s="3">
        <f t="shared" si="7"/>
        <v>0</v>
      </c>
      <c r="EA14">
        <f t="shared" si="8"/>
        <v>119</v>
      </c>
    </row>
    <row r="15" spans="1:135" x14ac:dyDescent="0.2">
      <c r="A15" t="s">
        <v>180</v>
      </c>
      <c r="B15" t="s">
        <v>181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S15">
        <f t="shared" si="0"/>
        <v>238</v>
      </c>
      <c r="DT15" s="3">
        <f t="shared" si="1"/>
        <v>1</v>
      </c>
      <c r="DU15">
        <f t="shared" si="2"/>
        <v>119</v>
      </c>
      <c r="DV15" s="3">
        <f t="shared" si="3"/>
        <v>1</v>
      </c>
      <c r="DW15">
        <f t="shared" si="4"/>
        <v>0</v>
      </c>
      <c r="DX15" s="3">
        <f t="shared" si="5"/>
        <v>0</v>
      </c>
      <c r="DY15">
        <f t="shared" si="6"/>
        <v>0</v>
      </c>
      <c r="DZ15" s="3">
        <f t="shared" si="7"/>
        <v>0</v>
      </c>
      <c r="EA15">
        <f t="shared" si="8"/>
        <v>119</v>
      </c>
    </row>
    <row r="16" spans="1:135" x14ac:dyDescent="0.2">
      <c r="A16" t="s">
        <v>169</v>
      </c>
      <c r="B16" t="s">
        <v>182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1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1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1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1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2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2</v>
      </c>
      <c r="DS16">
        <f t="shared" si="0"/>
        <v>234</v>
      </c>
      <c r="DT16" s="3">
        <f t="shared" si="1"/>
        <v>0.98319327731092443</v>
      </c>
      <c r="DU16">
        <f t="shared" si="2"/>
        <v>115</v>
      </c>
      <c r="DV16" s="3">
        <f t="shared" si="3"/>
        <v>0.96638655462184875</v>
      </c>
      <c r="DW16">
        <f t="shared" si="4"/>
        <v>4</v>
      </c>
      <c r="DX16" s="3">
        <f t="shared" si="5"/>
        <v>3.3613445378151259E-2</v>
      </c>
      <c r="DY16">
        <f t="shared" si="6"/>
        <v>0</v>
      </c>
      <c r="DZ16" s="3">
        <f t="shared" si="7"/>
        <v>0</v>
      </c>
      <c r="EA16">
        <f t="shared" si="8"/>
        <v>119</v>
      </c>
    </row>
    <row r="17" spans="1:131" x14ac:dyDescent="0.2">
      <c r="A17" t="s">
        <v>169</v>
      </c>
      <c r="B17" t="s">
        <v>183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S17">
        <f t="shared" si="0"/>
        <v>238</v>
      </c>
      <c r="DT17" s="3">
        <f t="shared" si="1"/>
        <v>1</v>
      </c>
      <c r="DU17">
        <f t="shared" si="2"/>
        <v>119</v>
      </c>
      <c r="DV17" s="3">
        <f t="shared" si="3"/>
        <v>1</v>
      </c>
      <c r="DW17">
        <f t="shared" si="4"/>
        <v>0</v>
      </c>
      <c r="DX17" s="3">
        <f t="shared" si="5"/>
        <v>0</v>
      </c>
      <c r="DY17">
        <f t="shared" si="6"/>
        <v>0</v>
      </c>
      <c r="DZ17" s="3">
        <f t="shared" si="7"/>
        <v>0</v>
      </c>
      <c r="EA17">
        <f t="shared" si="8"/>
        <v>119</v>
      </c>
    </row>
    <row r="18" spans="1:131" x14ac:dyDescent="0.2">
      <c r="A18" t="s">
        <v>180</v>
      </c>
      <c r="B18" t="s">
        <v>184</v>
      </c>
      <c r="C18">
        <v>2</v>
      </c>
      <c r="D18">
        <v>2</v>
      </c>
      <c r="E18">
        <v>2</v>
      </c>
      <c r="F18">
        <v>2</v>
      </c>
      <c r="G18">
        <v>2</v>
      </c>
      <c r="H18">
        <v>1</v>
      </c>
      <c r="I18">
        <v>2</v>
      </c>
      <c r="J18">
        <v>2</v>
      </c>
      <c r="K18">
        <v>2</v>
      </c>
      <c r="L18">
        <v>1</v>
      </c>
      <c r="M18">
        <v>2</v>
      </c>
      <c r="N18">
        <v>2</v>
      </c>
      <c r="O18">
        <v>1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1</v>
      </c>
      <c r="W18">
        <v>2</v>
      </c>
      <c r="X18">
        <v>2</v>
      </c>
      <c r="Y18">
        <v>2</v>
      </c>
      <c r="Z18">
        <v>2</v>
      </c>
      <c r="AA18">
        <v>0</v>
      </c>
      <c r="AB18">
        <v>0</v>
      </c>
      <c r="AC18">
        <v>2</v>
      </c>
      <c r="AD18">
        <v>2</v>
      </c>
      <c r="AE18">
        <v>0</v>
      </c>
      <c r="AF18">
        <v>2</v>
      </c>
      <c r="AG18">
        <v>0</v>
      </c>
      <c r="AH18">
        <v>2</v>
      </c>
      <c r="AI18">
        <v>0</v>
      </c>
      <c r="AJ18">
        <v>1</v>
      </c>
      <c r="AK18">
        <v>2</v>
      </c>
      <c r="AL18">
        <v>0</v>
      </c>
      <c r="AM18">
        <v>1</v>
      </c>
      <c r="AN18">
        <v>1</v>
      </c>
      <c r="AO18">
        <v>0</v>
      </c>
      <c r="AP18">
        <v>0</v>
      </c>
      <c r="AQ18">
        <v>1</v>
      </c>
      <c r="AR18">
        <v>2</v>
      </c>
      <c r="AS18">
        <v>2</v>
      </c>
      <c r="AT18">
        <v>0</v>
      </c>
      <c r="AU18">
        <v>2</v>
      </c>
      <c r="AV18">
        <v>2</v>
      </c>
      <c r="AW18">
        <v>2</v>
      </c>
      <c r="AX18">
        <v>1</v>
      </c>
      <c r="AY18">
        <v>2</v>
      </c>
      <c r="AZ18">
        <v>2</v>
      </c>
      <c r="BA18">
        <v>2</v>
      </c>
      <c r="BB18">
        <v>1</v>
      </c>
      <c r="BC18">
        <v>2</v>
      </c>
      <c r="BD18">
        <v>2</v>
      </c>
      <c r="BE18">
        <v>2</v>
      </c>
      <c r="BF18">
        <v>1</v>
      </c>
      <c r="BG18">
        <v>0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0</v>
      </c>
      <c r="CT18">
        <v>0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0</v>
      </c>
      <c r="DC18">
        <v>1</v>
      </c>
      <c r="DD18">
        <v>1</v>
      </c>
      <c r="DE18">
        <v>0</v>
      </c>
      <c r="DF18">
        <v>1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1</v>
      </c>
      <c r="DN18">
        <v>2</v>
      </c>
      <c r="DO18">
        <v>2</v>
      </c>
      <c r="DP18">
        <v>2</v>
      </c>
      <c r="DQ18">
        <v>0</v>
      </c>
      <c r="DS18">
        <f t="shared" si="0"/>
        <v>181</v>
      </c>
      <c r="DT18" s="3">
        <f t="shared" si="1"/>
        <v>0.76050420168067234</v>
      </c>
      <c r="DU18">
        <f t="shared" si="2"/>
        <v>83</v>
      </c>
      <c r="DV18" s="3">
        <f t="shared" si="3"/>
        <v>0.69747899159663862</v>
      </c>
      <c r="DW18">
        <f t="shared" si="4"/>
        <v>15</v>
      </c>
      <c r="DX18" s="3">
        <f t="shared" si="5"/>
        <v>0.12605042016806722</v>
      </c>
      <c r="DY18">
        <f t="shared" si="6"/>
        <v>21</v>
      </c>
      <c r="DZ18" s="3">
        <f t="shared" si="7"/>
        <v>0.17647058823529413</v>
      </c>
      <c r="EA18">
        <f t="shared" si="8"/>
        <v>119</v>
      </c>
    </row>
    <row r="19" spans="1:131" x14ac:dyDescent="0.2">
      <c r="A19" t="s">
        <v>167</v>
      </c>
      <c r="B19" t="s">
        <v>185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S19">
        <f t="shared" si="0"/>
        <v>238</v>
      </c>
      <c r="DT19" s="3">
        <f t="shared" si="1"/>
        <v>1</v>
      </c>
      <c r="DU19">
        <f t="shared" si="2"/>
        <v>119</v>
      </c>
      <c r="DV19" s="3">
        <f t="shared" si="3"/>
        <v>1</v>
      </c>
      <c r="DW19">
        <f t="shared" si="4"/>
        <v>0</v>
      </c>
      <c r="DX19" s="3">
        <f t="shared" si="5"/>
        <v>0</v>
      </c>
      <c r="DY19">
        <f t="shared" si="6"/>
        <v>0</v>
      </c>
      <c r="DZ19" s="3">
        <f t="shared" si="7"/>
        <v>0</v>
      </c>
      <c r="EA19">
        <f t="shared" si="8"/>
        <v>119</v>
      </c>
    </row>
    <row r="20" spans="1:131" x14ac:dyDescent="0.2">
      <c r="A20" t="s">
        <v>169</v>
      </c>
      <c r="B20" t="s">
        <v>186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S20">
        <f t="shared" si="0"/>
        <v>238</v>
      </c>
      <c r="DT20" s="3">
        <f t="shared" si="1"/>
        <v>1</v>
      </c>
      <c r="DU20">
        <f t="shared" si="2"/>
        <v>119</v>
      </c>
      <c r="DV20" s="3">
        <f t="shared" si="3"/>
        <v>1</v>
      </c>
      <c r="DW20">
        <f t="shared" si="4"/>
        <v>0</v>
      </c>
      <c r="DX20" s="3">
        <f t="shared" si="5"/>
        <v>0</v>
      </c>
      <c r="DY20">
        <f t="shared" si="6"/>
        <v>0</v>
      </c>
      <c r="DZ20" s="3">
        <f t="shared" si="7"/>
        <v>0</v>
      </c>
      <c r="EA20">
        <f t="shared" si="8"/>
        <v>119</v>
      </c>
    </row>
    <row r="21" spans="1:131" x14ac:dyDescent="0.2">
      <c r="A21" t="s">
        <v>171</v>
      </c>
      <c r="B21" t="s">
        <v>204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2</v>
      </c>
      <c r="DS21">
        <f t="shared" si="0"/>
        <v>238</v>
      </c>
      <c r="DT21" s="3">
        <f t="shared" si="1"/>
        <v>1</v>
      </c>
      <c r="DU21">
        <f t="shared" si="2"/>
        <v>119</v>
      </c>
      <c r="DV21" s="3">
        <f t="shared" si="3"/>
        <v>1</v>
      </c>
      <c r="DW21">
        <f t="shared" si="4"/>
        <v>0</v>
      </c>
      <c r="DX21" s="3">
        <f t="shared" si="5"/>
        <v>0</v>
      </c>
      <c r="DY21">
        <f t="shared" si="6"/>
        <v>0</v>
      </c>
      <c r="DZ21" s="3">
        <f t="shared" si="7"/>
        <v>0</v>
      </c>
      <c r="EA21">
        <f t="shared" si="8"/>
        <v>119</v>
      </c>
    </row>
    <row r="22" spans="1:131" x14ac:dyDescent="0.2">
      <c r="A22" t="s">
        <v>167</v>
      </c>
      <c r="B22" t="s">
        <v>200</v>
      </c>
      <c r="C22">
        <v>2</v>
      </c>
      <c r="D22">
        <v>2</v>
      </c>
      <c r="E22">
        <v>1</v>
      </c>
      <c r="F22">
        <v>2</v>
      </c>
      <c r="G22">
        <v>2</v>
      </c>
      <c r="H22">
        <v>1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1</v>
      </c>
      <c r="AF22">
        <v>2</v>
      </c>
      <c r="AG22">
        <v>2</v>
      </c>
      <c r="AH22">
        <v>2</v>
      </c>
      <c r="AI22">
        <v>1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>
        <v>2</v>
      </c>
      <c r="AQ22">
        <v>1</v>
      </c>
      <c r="AR22">
        <v>2</v>
      </c>
      <c r="AS22">
        <v>2</v>
      </c>
      <c r="AT22">
        <v>1</v>
      </c>
      <c r="AU22">
        <v>1</v>
      </c>
      <c r="AV22">
        <v>2</v>
      </c>
      <c r="AW22">
        <v>0</v>
      </c>
      <c r="AX22">
        <v>2</v>
      </c>
      <c r="AY22">
        <v>1</v>
      </c>
      <c r="AZ22">
        <v>2</v>
      </c>
      <c r="BA22">
        <v>2</v>
      </c>
      <c r="BB22">
        <v>2</v>
      </c>
      <c r="BC22">
        <v>2</v>
      </c>
      <c r="BD22">
        <v>2</v>
      </c>
      <c r="BE22">
        <v>2</v>
      </c>
      <c r="BF22">
        <v>2</v>
      </c>
      <c r="BG22">
        <v>1</v>
      </c>
      <c r="BH22">
        <v>2</v>
      </c>
      <c r="BI22">
        <v>2</v>
      </c>
      <c r="BJ22">
        <v>2</v>
      </c>
      <c r="BK22">
        <v>2</v>
      </c>
      <c r="BL22">
        <v>2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2</v>
      </c>
      <c r="BU22">
        <v>2</v>
      </c>
      <c r="BV22">
        <v>2</v>
      </c>
      <c r="BW22">
        <v>2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2</v>
      </c>
      <c r="CD22">
        <v>2</v>
      </c>
      <c r="CE22">
        <v>1</v>
      </c>
      <c r="CF22">
        <v>2</v>
      </c>
      <c r="CG22">
        <v>2</v>
      </c>
      <c r="CH22">
        <v>2</v>
      </c>
      <c r="CI22">
        <v>2</v>
      </c>
      <c r="CJ22">
        <v>2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0</v>
      </c>
      <c r="CU22">
        <v>0</v>
      </c>
      <c r="CV22">
        <v>1</v>
      </c>
      <c r="CW22">
        <v>2</v>
      </c>
      <c r="CX22">
        <v>2</v>
      </c>
      <c r="CY22">
        <v>1</v>
      </c>
      <c r="CZ22">
        <v>2</v>
      </c>
      <c r="DA22">
        <v>2</v>
      </c>
      <c r="DB22">
        <v>1</v>
      </c>
      <c r="DC22">
        <v>0</v>
      </c>
      <c r="DD22">
        <v>2</v>
      </c>
      <c r="DE22">
        <v>1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S22">
        <f t="shared" si="0"/>
        <v>211</v>
      </c>
      <c r="DT22" s="3">
        <f t="shared" si="1"/>
        <v>0.88655462184873957</v>
      </c>
      <c r="DU22">
        <f t="shared" si="2"/>
        <v>96</v>
      </c>
      <c r="DV22" s="3">
        <f t="shared" si="3"/>
        <v>0.80672268907563027</v>
      </c>
      <c r="DW22">
        <f t="shared" si="4"/>
        <v>19</v>
      </c>
      <c r="DX22" s="3">
        <f t="shared" si="5"/>
        <v>0.15966386554621848</v>
      </c>
      <c r="DY22">
        <f t="shared" si="6"/>
        <v>4</v>
      </c>
      <c r="DZ22" s="3">
        <f t="shared" si="7"/>
        <v>3.3613445378151259E-2</v>
      </c>
      <c r="EA22">
        <f t="shared" si="8"/>
        <v>119</v>
      </c>
    </row>
    <row r="23" spans="1:131" x14ac:dyDescent="0.2">
      <c r="A23" t="s">
        <v>171</v>
      </c>
      <c r="B23" t="s">
        <v>201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S23">
        <f t="shared" si="0"/>
        <v>238</v>
      </c>
      <c r="DT23" s="3">
        <f t="shared" si="1"/>
        <v>1</v>
      </c>
      <c r="DU23">
        <f t="shared" si="2"/>
        <v>119</v>
      </c>
      <c r="DV23" s="3">
        <f t="shared" si="3"/>
        <v>1</v>
      </c>
      <c r="DW23">
        <f t="shared" si="4"/>
        <v>0</v>
      </c>
      <c r="DX23" s="3">
        <f t="shared" si="5"/>
        <v>0</v>
      </c>
      <c r="DY23">
        <f t="shared" si="6"/>
        <v>0</v>
      </c>
      <c r="DZ23" s="3">
        <f t="shared" si="7"/>
        <v>0</v>
      </c>
      <c r="EA23">
        <f t="shared" si="8"/>
        <v>119</v>
      </c>
    </row>
    <row r="24" spans="1:131" x14ac:dyDescent="0.2">
      <c r="A24" t="s">
        <v>187</v>
      </c>
      <c r="B24" t="s">
        <v>202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1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2</v>
      </c>
      <c r="AQ24">
        <v>0</v>
      </c>
      <c r="AR24">
        <v>2</v>
      </c>
      <c r="AS24">
        <v>2</v>
      </c>
      <c r="AT24">
        <v>2</v>
      </c>
      <c r="AU24">
        <v>1</v>
      </c>
      <c r="AV24">
        <v>2</v>
      </c>
      <c r="AW24">
        <v>2</v>
      </c>
      <c r="AX24">
        <v>1</v>
      </c>
      <c r="AY24">
        <v>1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1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1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2</v>
      </c>
      <c r="CZ24">
        <v>1</v>
      </c>
      <c r="DA24">
        <v>1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0</v>
      </c>
      <c r="DN24">
        <v>2</v>
      </c>
      <c r="DO24">
        <v>0</v>
      </c>
      <c r="DP24">
        <v>2</v>
      </c>
      <c r="DQ24">
        <v>1</v>
      </c>
      <c r="DS24">
        <f t="shared" si="0"/>
        <v>223</v>
      </c>
      <c r="DT24" s="3">
        <f t="shared" si="1"/>
        <v>0.93697478991596639</v>
      </c>
      <c r="DU24">
        <f t="shared" si="2"/>
        <v>107</v>
      </c>
      <c r="DV24" s="3">
        <f t="shared" si="3"/>
        <v>0.89915966386554613</v>
      </c>
      <c r="DW24">
        <f t="shared" si="4"/>
        <v>9</v>
      </c>
      <c r="DX24" s="3">
        <f t="shared" si="5"/>
        <v>7.5630252100840331E-2</v>
      </c>
      <c r="DY24">
        <f t="shared" si="6"/>
        <v>3</v>
      </c>
      <c r="DZ24" s="3">
        <f t="shared" si="7"/>
        <v>2.5210084033613446E-2</v>
      </c>
      <c r="EA24">
        <f t="shared" si="8"/>
        <v>119</v>
      </c>
    </row>
    <row r="25" spans="1:131" x14ac:dyDescent="0.2">
      <c r="A25" t="s">
        <v>169</v>
      </c>
      <c r="B25" t="s">
        <v>188</v>
      </c>
      <c r="C25">
        <v>2</v>
      </c>
      <c r="D25">
        <v>2</v>
      </c>
      <c r="E25">
        <v>2</v>
      </c>
      <c r="F25">
        <v>2</v>
      </c>
      <c r="G25">
        <v>2</v>
      </c>
      <c r="H25">
        <v>1</v>
      </c>
      <c r="I25">
        <v>2</v>
      </c>
      <c r="J25">
        <v>2</v>
      </c>
      <c r="K25">
        <v>2</v>
      </c>
      <c r="L25">
        <v>2</v>
      </c>
      <c r="M25">
        <v>1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1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1</v>
      </c>
      <c r="AO25">
        <v>1</v>
      </c>
      <c r="AP25">
        <v>1</v>
      </c>
      <c r="AQ25">
        <v>2</v>
      </c>
      <c r="AR25">
        <v>2</v>
      </c>
      <c r="AS25">
        <v>2</v>
      </c>
      <c r="AT25">
        <v>0</v>
      </c>
      <c r="AU25">
        <v>2</v>
      </c>
      <c r="AV25">
        <v>2</v>
      </c>
      <c r="AW25">
        <v>2</v>
      </c>
      <c r="AX25">
        <v>2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1</v>
      </c>
      <c r="BG25">
        <v>2</v>
      </c>
      <c r="BH25">
        <v>2</v>
      </c>
      <c r="BI25">
        <v>2</v>
      </c>
      <c r="BJ25">
        <v>2</v>
      </c>
      <c r="BK25">
        <v>0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1</v>
      </c>
      <c r="BY25">
        <v>1</v>
      </c>
      <c r="BZ25">
        <v>1</v>
      </c>
      <c r="CA25">
        <v>1</v>
      </c>
      <c r="CB25">
        <v>1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1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1</v>
      </c>
      <c r="DC25">
        <v>2</v>
      </c>
      <c r="DD25">
        <v>2</v>
      </c>
      <c r="DE25">
        <v>1</v>
      </c>
      <c r="DF25">
        <v>2</v>
      </c>
      <c r="DG25">
        <v>1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1</v>
      </c>
      <c r="DP25">
        <v>2</v>
      </c>
      <c r="DQ25">
        <v>2</v>
      </c>
      <c r="DS25">
        <f t="shared" si="0"/>
        <v>215</v>
      </c>
      <c r="DT25" s="3">
        <f t="shared" si="1"/>
        <v>0.90336134453781514</v>
      </c>
      <c r="DU25">
        <f t="shared" si="2"/>
        <v>98</v>
      </c>
      <c r="DV25" s="3">
        <f t="shared" si="3"/>
        <v>0.82352941176470595</v>
      </c>
      <c r="DW25">
        <f t="shared" si="4"/>
        <v>19</v>
      </c>
      <c r="DX25" s="3">
        <f t="shared" si="5"/>
        <v>0.15966386554621848</v>
      </c>
      <c r="DY25">
        <f t="shared" si="6"/>
        <v>2</v>
      </c>
      <c r="DZ25" s="3">
        <f t="shared" si="7"/>
        <v>1.680672268907563E-2</v>
      </c>
      <c r="EA25">
        <f t="shared" si="8"/>
        <v>119</v>
      </c>
    </row>
    <row r="26" spans="1:131" x14ac:dyDescent="0.2">
      <c r="A26" t="s">
        <v>175</v>
      </c>
      <c r="B26" t="s">
        <v>189</v>
      </c>
      <c r="C26">
        <v>1</v>
      </c>
      <c r="D26">
        <v>2</v>
      </c>
      <c r="E26">
        <v>2</v>
      </c>
      <c r="F26">
        <v>2</v>
      </c>
      <c r="G26">
        <v>2</v>
      </c>
      <c r="H26">
        <v>1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1</v>
      </c>
      <c r="AC26">
        <v>2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0</v>
      </c>
      <c r="AJ26">
        <v>2</v>
      </c>
      <c r="AK26">
        <v>2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1</v>
      </c>
      <c r="AR26">
        <v>2</v>
      </c>
      <c r="AS26">
        <v>2</v>
      </c>
      <c r="AT26">
        <v>1</v>
      </c>
      <c r="AU26">
        <v>0</v>
      </c>
      <c r="AV26">
        <v>0</v>
      </c>
      <c r="AW26">
        <v>0</v>
      </c>
      <c r="AX26">
        <v>0</v>
      </c>
      <c r="AY26">
        <v>1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2</v>
      </c>
      <c r="BF26">
        <v>1</v>
      </c>
      <c r="BG26">
        <v>2</v>
      </c>
      <c r="BH26">
        <v>2</v>
      </c>
      <c r="BI26">
        <v>2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2</v>
      </c>
      <c r="BR26">
        <v>0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1</v>
      </c>
      <c r="CD26">
        <v>1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0</v>
      </c>
      <c r="CU26">
        <v>0</v>
      </c>
      <c r="CV26">
        <v>2</v>
      </c>
      <c r="CW26">
        <v>1</v>
      </c>
      <c r="CX26">
        <v>0</v>
      </c>
      <c r="CY26">
        <v>0</v>
      </c>
      <c r="CZ26">
        <v>1</v>
      </c>
      <c r="DA26">
        <v>1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1</v>
      </c>
      <c r="DN26">
        <v>2</v>
      </c>
      <c r="DO26">
        <v>0</v>
      </c>
      <c r="DP26">
        <v>2</v>
      </c>
      <c r="DQ26">
        <v>0</v>
      </c>
      <c r="DS26">
        <f t="shared" si="0"/>
        <v>169</v>
      </c>
      <c r="DT26" s="3">
        <f t="shared" si="1"/>
        <v>0.7100840336134453</v>
      </c>
      <c r="DU26">
        <f t="shared" si="2"/>
        <v>78</v>
      </c>
      <c r="DV26" s="3">
        <f t="shared" si="3"/>
        <v>0.65546218487394947</v>
      </c>
      <c r="DW26">
        <f t="shared" si="4"/>
        <v>13</v>
      </c>
      <c r="DX26" s="3">
        <f t="shared" si="5"/>
        <v>0.1092436974789916</v>
      </c>
      <c r="DY26">
        <f t="shared" si="6"/>
        <v>28</v>
      </c>
      <c r="DZ26" s="3">
        <f t="shared" si="7"/>
        <v>0.23529411764705885</v>
      </c>
      <c r="EA26">
        <f t="shared" si="8"/>
        <v>119</v>
      </c>
    </row>
    <row r="27" spans="1:131" x14ac:dyDescent="0.2">
      <c r="A27" t="s">
        <v>167</v>
      </c>
      <c r="B27" t="s">
        <v>190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S27">
        <f t="shared" si="0"/>
        <v>238</v>
      </c>
      <c r="DT27" s="3">
        <f t="shared" si="1"/>
        <v>1</v>
      </c>
      <c r="DU27">
        <f t="shared" si="2"/>
        <v>119</v>
      </c>
      <c r="DV27" s="3">
        <f t="shared" si="3"/>
        <v>1</v>
      </c>
      <c r="DW27">
        <f t="shared" si="4"/>
        <v>0</v>
      </c>
      <c r="DX27" s="3">
        <f t="shared" si="5"/>
        <v>0</v>
      </c>
      <c r="DY27">
        <f t="shared" si="6"/>
        <v>0</v>
      </c>
      <c r="DZ27" s="3">
        <f t="shared" si="7"/>
        <v>0</v>
      </c>
      <c r="EA27">
        <f t="shared" si="8"/>
        <v>119</v>
      </c>
    </row>
    <row r="28" spans="1:131" x14ac:dyDescent="0.2">
      <c r="A28" t="s">
        <v>187</v>
      </c>
      <c r="B28" t="s">
        <v>203</v>
      </c>
      <c r="C28">
        <v>2</v>
      </c>
      <c r="D28">
        <v>2</v>
      </c>
      <c r="E28">
        <v>2</v>
      </c>
      <c r="F28">
        <v>2</v>
      </c>
      <c r="G28">
        <v>2</v>
      </c>
      <c r="H28">
        <v>1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1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1</v>
      </c>
      <c r="AD28">
        <v>2</v>
      </c>
      <c r="AE28">
        <v>1</v>
      </c>
      <c r="AF28">
        <v>2</v>
      </c>
      <c r="AG28">
        <v>2</v>
      </c>
      <c r="AH28">
        <v>2</v>
      </c>
      <c r="AI28">
        <v>2</v>
      </c>
      <c r="AJ28">
        <v>0</v>
      </c>
      <c r="AK28">
        <v>2</v>
      </c>
      <c r="AL28">
        <v>2</v>
      </c>
      <c r="AM28">
        <v>1</v>
      </c>
      <c r="AN28">
        <v>2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1</v>
      </c>
      <c r="AV28">
        <v>2</v>
      </c>
      <c r="AW28">
        <v>1</v>
      </c>
      <c r="AX28">
        <v>2</v>
      </c>
      <c r="AY28">
        <v>2</v>
      </c>
      <c r="AZ28">
        <v>2</v>
      </c>
      <c r="BA28">
        <v>1</v>
      </c>
      <c r="BB28">
        <v>2</v>
      </c>
      <c r="BC28">
        <v>2</v>
      </c>
      <c r="BD28">
        <v>2</v>
      </c>
      <c r="BE28">
        <v>2</v>
      </c>
      <c r="BF28">
        <v>1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1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1</v>
      </c>
      <c r="CY28">
        <v>1</v>
      </c>
      <c r="CZ28">
        <v>2</v>
      </c>
      <c r="DA28">
        <v>2</v>
      </c>
      <c r="DB28">
        <v>1</v>
      </c>
      <c r="DC28">
        <v>1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1</v>
      </c>
      <c r="DM28">
        <v>2</v>
      </c>
      <c r="DN28">
        <v>2</v>
      </c>
      <c r="DO28">
        <v>2</v>
      </c>
      <c r="DP28">
        <v>2</v>
      </c>
      <c r="DQ28">
        <v>2</v>
      </c>
      <c r="DS28">
        <f t="shared" si="0"/>
        <v>220</v>
      </c>
      <c r="DT28" s="3">
        <f t="shared" si="1"/>
        <v>0.9243697478991596</v>
      </c>
      <c r="DU28">
        <f t="shared" si="2"/>
        <v>102</v>
      </c>
      <c r="DV28" s="3">
        <f t="shared" si="3"/>
        <v>0.8571428571428571</v>
      </c>
      <c r="DW28">
        <f t="shared" si="4"/>
        <v>16</v>
      </c>
      <c r="DX28" s="3">
        <f t="shared" si="5"/>
        <v>0.13445378151260504</v>
      </c>
      <c r="DY28">
        <f t="shared" si="6"/>
        <v>1</v>
      </c>
      <c r="DZ28" s="3">
        <f t="shared" si="7"/>
        <v>8.4033613445378148E-3</v>
      </c>
      <c r="EA28">
        <f t="shared" si="8"/>
        <v>119</v>
      </c>
    </row>
    <row r="29" spans="1:131" x14ac:dyDescent="0.2">
      <c r="A29" t="s">
        <v>169</v>
      </c>
      <c r="B29" t="s">
        <v>191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2</v>
      </c>
      <c r="AQ29">
        <v>2</v>
      </c>
      <c r="AR29">
        <v>2</v>
      </c>
      <c r="AS29">
        <v>2</v>
      </c>
      <c r="AT29">
        <v>1</v>
      </c>
      <c r="AU29">
        <v>2</v>
      </c>
      <c r="AV29">
        <v>1</v>
      </c>
      <c r="AW29">
        <v>2</v>
      </c>
      <c r="AX29">
        <v>2</v>
      </c>
      <c r="AY29">
        <v>0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1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1</v>
      </c>
      <c r="BY29">
        <v>2</v>
      </c>
      <c r="BZ29">
        <v>2</v>
      </c>
      <c r="CA29">
        <v>1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1</v>
      </c>
      <c r="DN29">
        <v>2</v>
      </c>
      <c r="DO29">
        <v>2</v>
      </c>
      <c r="DP29">
        <v>2</v>
      </c>
      <c r="DQ29">
        <v>2</v>
      </c>
      <c r="DS29">
        <f t="shared" si="0"/>
        <v>230</v>
      </c>
      <c r="DT29" s="3">
        <f t="shared" si="1"/>
        <v>0.96638655462184875</v>
      </c>
      <c r="DU29">
        <f t="shared" si="2"/>
        <v>112</v>
      </c>
      <c r="DV29" s="3">
        <f t="shared" si="3"/>
        <v>0.94117647058823539</v>
      </c>
      <c r="DW29">
        <f t="shared" si="4"/>
        <v>6</v>
      </c>
      <c r="DX29" s="3">
        <f t="shared" si="5"/>
        <v>5.0420168067226892E-2</v>
      </c>
      <c r="DY29">
        <f t="shared" si="6"/>
        <v>1</v>
      </c>
      <c r="DZ29" s="3">
        <f t="shared" si="7"/>
        <v>8.4033613445378148E-3</v>
      </c>
      <c r="EA29">
        <f t="shared" si="8"/>
        <v>119</v>
      </c>
    </row>
    <row r="30" spans="1:131" x14ac:dyDescent="0.2">
      <c r="A30" t="s">
        <v>187</v>
      </c>
      <c r="B30" t="s">
        <v>192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0</v>
      </c>
      <c r="Z30">
        <v>2</v>
      </c>
      <c r="AA30">
        <v>2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2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2</v>
      </c>
      <c r="AP30">
        <v>2</v>
      </c>
      <c r="AQ30">
        <v>2</v>
      </c>
      <c r="AR30">
        <v>2</v>
      </c>
      <c r="AS30">
        <v>2</v>
      </c>
      <c r="AT30">
        <v>1</v>
      </c>
      <c r="AU30">
        <v>2</v>
      </c>
      <c r="AV30">
        <v>0</v>
      </c>
      <c r="AW30">
        <v>2</v>
      </c>
      <c r="AX30">
        <v>0</v>
      </c>
      <c r="AY30">
        <v>1</v>
      </c>
      <c r="AZ30">
        <v>2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2</v>
      </c>
      <c r="BJ30">
        <v>2</v>
      </c>
      <c r="BK30">
        <v>2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2</v>
      </c>
      <c r="BW30">
        <v>2</v>
      </c>
      <c r="BX30">
        <v>1</v>
      </c>
      <c r="BY30">
        <v>1</v>
      </c>
      <c r="BZ30">
        <v>1</v>
      </c>
      <c r="CA30">
        <v>1</v>
      </c>
      <c r="CB30">
        <v>1</v>
      </c>
      <c r="CC30">
        <v>2</v>
      </c>
      <c r="CD30">
        <v>2</v>
      </c>
      <c r="CE30">
        <v>1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2</v>
      </c>
      <c r="CP30">
        <v>2</v>
      </c>
      <c r="CQ30">
        <v>2</v>
      </c>
      <c r="CR30">
        <v>2</v>
      </c>
      <c r="CS30">
        <v>2</v>
      </c>
      <c r="CT30">
        <v>1</v>
      </c>
      <c r="CU30">
        <v>1</v>
      </c>
      <c r="CV30">
        <v>0</v>
      </c>
      <c r="CW30">
        <v>2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0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1</v>
      </c>
      <c r="DO30">
        <v>1</v>
      </c>
      <c r="DP30">
        <v>2</v>
      </c>
      <c r="DQ30">
        <v>0</v>
      </c>
      <c r="DS30">
        <f t="shared" si="0"/>
        <v>214</v>
      </c>
      <c r="DT30" s="3">
        <f t="shared" si="1"/>
        <v>0.89915966386554613</v>
      </c>
      <c r="DU30">
        <f t="shared" si="2"/>
        <v>101</v>
      </c>
      <c r="DV30" s="3">
        <f t="shared" si="3"/>
        <v>0.84873949579831931</v>
      </c>
      <c r="DW30">
        <f t="shared" si="4"/>
        <v>12</v>
      </c>
      <c r="DX30" s="3">
        <f t="shared" si="5"/>
        <v>0.10084033613445378</v>
      </c>
      <c r="DY30">
        <f t="shared" si="6"/>
        <v>6</v>
      </c>
      <c r="DZ30" s="3">
        <f t="shared" si="7"/>
        <v>5.0420168067226892E-2</v>
      </c>
      <c r="EA30">
        <f t="shared" si="8"/>
        <v>119</v>
      </c>
    </row>
    <row r="31" spans="1:131" x14ac:dyDescent="0.2">
      <c r="A31" t="s">
        <v>167</v>
      </c>
      <c r="B31" t="s">
        <v>193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S31">
        <f t="shared" si="0"/>
        <v>238</v>
      </c>
      <c r="DT31" s="3">
        <f t="shared" si="1"/>
        <v>1</v>
      </c>
      <c r="DU31">
        <f t="shared" si="2"/>
        <v>119</v>
      </c>
      <c r="DV31" s="3">
        <f t="shared" si="3"/>
        <v>1</v>
      </c>
      <c r="DW31">
        <f t="shared" si="4"/>
        <v>0</v>
      </c>
      <c r="DX31" s="3">
        <f t="shared" si="5"/>
        <v>0</v>
      </c>
      <c r="DY31">
        <f t="shared" si="6"/>
        <v>0</v>
      </c>
      <c r="DZ31" s="3">
        <f t="shared" si="7"/>
        <v>0</v>
      </c>
      <c r="EA31">
        <f t="shared" si="8"/>
        <v>119</v>
      </c>
    </row>
    <row r="33" spans="2:126" x14ac:dyDescent="0.2">
      <c r="DN33" s="4"/>
      <c r="DO33" s="4"/>
      <c r="DP33" s="4"/>
      <c r="DQ33" s="4"/>
      <c r="DR33" s="4"/>
      <c r="DV33" s="5">
        <f>AVERAGE(DV5:DV31)</f>
        <v>0.93588546529723005</v>
      </c>
    </row>
    <row r="37" spans="2:126" x14ac:dyDescent="0.2">
      <c r="B37" t="s">
        <v>160</v>
      </c>
      <c r="C37">
        <f t="shared" ref="C37:AH37" si="9">COUNTIFS(C5:C31, 2)</f>
        <v>26</v>
      </c>
      <c r="D37">
        <f t="shared" si="9"/>
        <v>27</v>
      </c>
      <c r="E37">
        <f t="shared" si="9"/>
        <v>25</v>
      </c>
      <c r="F37">
        <f t="shared" si="9"/>
        <v>27</v>
      </c>
      <c r="G37">
        <f t="shared" si="9"/>
        <v>27</v>
      </c>
      <c r="H37">
        <f t="shared" si="9"/>
        <v>22</v>
      </c>
      <c r="I37">
        <f t="shared" si="9"/>
        <v>27</v>
      </c>
      <c r="J37">
        <f t="shared" si="9"/>
        <v>27</v>
      </c>
      <c r="K37">
        <f t="shared" si="9"/>
        <v>27</v>
      </c>
      <c r="L37">
        <f t="shared" si="9"/>
        <v>26</v>
      </c>
      <c r="M37">
        <f t="shared" si="9"/>
        <v>26</v>
      </c>
      <c r="N37">
        <f t="shared" si="9"/>
        <v>27</v>
      </c>
      <c r="O37">
        <f t="shared" si="9"/>
        <v>24</v>
      </c>
      <c r="P37">
        <f t="shared" si="9"/>
        <v>27</v>
      </c>
      <c r="Q37">
        <f t="shared" si="9"/>
        <v>27</v>
      </c>
      <c r="R37">
        <f t="shared" si="9"/>
        <v>27</v>
      </c>
      <c r="S37">
        <f t="shared" si="9"/>
        <v>27</v>
      </c>
      <c r="T37">
        <f t="shared" si="9"/>
        <v>27</v>
      </c>
      <c r="U37">
        <f t="shared" si="9"/>
        <v>27</v>
      </c>
      <c r="V37">
        <f t="shared" si="9"/>
        <v>26</v>
      </c>
      <c r="W37">
        <f t="shared" si="9"/>
        <v>27</v>
      </c>
      <c r="X37">
        <f t="shared" si="9"/>
        <v>27</v>
      </c>
      <c r="Y37">
        <f t="shared" si="9"/>
        <v>25</v>
      </c>
      <c r="Z37">
        <f t="shared" si="9"/>
        <v>26</v>
      </c>
      <c r="AA37">
        <f t="shared" si="9"/>
        <v>25</v>
      </c>
      <c r="AB37">
        <f t="shared" si="9"/>
        <v>24</v>
      </c>
      <c r="AC37">
        <f t="shared" si="9"/>
        <v>24</v>
      </c>
      <c r="AD37">
        <f t="shared" si="9"/>
        <v>27</v>
      </c>
      <c r="AE37">
        <f t="shared" si="9"/>
        <v>24</v>
      </c>
      <c r="AF37">
        <f t="shared" si="9"/>
        <v>27</v>
      </c>
      <c r="AG37">
        <f t="shared" si="9"/>
        <v>26</v>
      </c>
      <c r="AH37">
        <f t="shared" si="9"/>
        <v>27</v>
      </c>
      <c r="AI37">
        <f t="shared" ref="AI37:BN37" si="10">COUNTIFS(AI5:AI31, 2)</f>
        <v>24</v>
      </c>
      <c r="AJ37">
        <f t="shared" si="10"/>
        <v>24</v>
      </c>
      <c r="AK37">
        <f t="shared" si="10"/>
        <v>27</v>
      </c>
      <c r="AL37">
        <f t="shared" si="10"/>
        <v>26</v>
      </c>
      <c r="AM37">
        <f t="shared" si="10"/>
        <v>25</v>
      </c>
      <c r="AN37">
        <f t="shared" si="10"/>
        <v>24</v>
      </c>
      <c r="AO37">
        <f t="shared" si="10"/>
        <v>25</v>
      </c>
      <c r="AP37">
        <f t="shared" si="10"/>
        <v>25</v>
      </c>
      <c r="AQ37">
        <f t="shared" si="10"/>
        <v>23</v>
      </c>
      <c r="AR37">
        <f t="shared" si="10"/>
        <v>27</v>
      </c>
      <c r="AS37">
        <f t="shared" si="10"/>
        <v>27</v>
      </c>
      <c r="AT37">
        <f t="shared" si="10"/>
        <v>21</v>
      </c>
      <c r="AU37">
        <f t="shared" si="10"/>
        <v>23</v>
      </c>
      <c r="AV37">
        <f t="shared" si="10"/>
        <v>23</v>
      </c>
      <c r="AW37">
        <f t="shared" si="10"/>
        <v>24</v>
      </c>
      <c r="AX37">
        <f t="shared" si="10"/>
        <v>22</v>
      </c>
      <c r="AY37">
        <f t="shared" si="10"/>
        <v>22</v>
      </c>
      <c r="AZ37">
        <f t="shared" si="10"/>
        <v>27</v>
      </c>
      <c r="BA37">
        <f t="shared" si="10"/>
        <v>26</v>
      </c>
      <c r="BB37">
        <f t="shared" si="10"/>
        <v>26</v>
      </c>
      <c r="BC37">
        <f t="shared" si="10"/>
        <v>27</v>
      </c>
      <c r="BD37">
        <f t="shared" si="10"/>
        <v>27</v>
      </c>
      <c r="BE37">
        <f t="shared" si="10"/>
        <v>27</v>
      </c>
      <c r="BF37">
        <f t="shared" si="10"/>
        <v>23</v>
      </c>
      <c r="BG37">
        <f t="shared" si="10"/>
        <v>23</v>
      </c>
      <c r="BH37">
        <f t="shared" si="10"/>
        <v>27</v>
      </c>
      <c r="BI37">
        <f t="shared" si="10"/>
        <v>27</v>
      </c>
      <c r="BJ37">
        <f t="shared" si="10"/>
        <v>27</v>
      </c>
      <c r="BK37">
        <f t="shared" si="10"/>
        <v>26</v>
      </c>
      <c r="BL37">
        <f t="shared" si="10"/>
        <v>27</v>
      </c>
      <c r="BM37">
        <f t="shared" si="10"/>
        <v>27</v>
      </c>
      <c r="BN37">
        <f t="shared" si="10"/>
        <v>27</v>
      </c>
      <c r="BO37">
        <f t="shared" ref="BO37:CT37" si="11">COUNTIFS(BO5:BO31, 2)</f>
        <v>27</v>
      </c>
      <c r="BP37">
        <f t="shared" si="11"/>
        <v>27</v>
      </c>
      <c r="BQ37">
        <f t="shared" si="11"/>
        <v>27</v>
      </c>
      <c r="BR37">
        <f t="shared" si="11"/>
        <v>23</v>
      </c>
      <c r="BS37">
        <f t="shared" si="11"/>
        <v>27</v>
      </c>
      <c r="BT37">
        <f t="shared" si="11"/>
        <v>27</v>
      </c>
      <c r="BU37">
        <f t="shared" si="11"/>
        <v>27</v>
      </c>
      <c r="BV37">
        <f t="shared" si="11"/>
        <v>27</v>
      </c>
      <c r="BW37">
        <f t="shared" si="11"/>
        <v>27</v>
      </c>
      <c r="BX37">
        <f t="shared" si="11"/>
        <v>19</v>
      </c>
      <c r="BY37">
        <f t="shared" si="11"/>
        <v>21</v>
      </c>
      <c r="BZ37">
        <f t="shared" si="11"/>
        <v>22</v>
      </c>
      <c r="CA37">
        <f t="shared" si="11"/>
        <v>20</v>
      </c>
      <c r="CB37">
        <f t="shared" si="11"/>
        <v>19</v>
      </c>
      <c r="CC37">
        <f t="shared" si="11"/>
        <v>25</v>
      </c>
      <c r="CD37">
        <f t="shared" si="11"/>
        <v>26</v>
      </c>
      <c r="CE37">
        <f t="shared" si="11"/>
        <v>25</v>
      </c>
      <c r="CF37">
        <f t="shared" si="11"/>
        <v>27</v>
      </c>
      <c r="CG37">
        <f t="shared" si="11"/>
        <v>27</v>
      </c>
      <c r="CH37">
        <f t="shared" si="11"/>
        <v>27</v>
      </c>
      <c r="CI37">
        <f t="shared" si="11"/>
        <v>27</v>
      </c>
      <c r="CJ37">
        <f t="shared" si="11"/>
        <v>27</v>
      </c>
      <c r="CK37">
        <f t="shared" si="11"/>
        <v>27</v>
      </c>
      <c r="CL37">
        <f t="shared" si="11"/>
        <v>27</v>
      </c>
      <c r="CM37">
        <f t="shared" si="11"/>
        <v>27</v>
      </c>
      <c r="CN37">
        <f t="shared" si="11"/>
        <v>27</v>
      </c>
      <c r="CO37">
        <f t="shared" si="11"/>
        <v>27</v>
      </c>
      <c r="CP37">
        <f t="shared" si="11"/>
        <v>27</v>
      </c>
      <c r="CQ37">
        <f t="shared" si="11"/>
        <v>27</v>
      </c>
      <c r="CR37">
        <f t="shared" si="11"/>
        <v>27</v>
      </c>
      <c r="CS37">
        <f t="shared" si="11"/>
        <v>26</v>
      </c>
      <c r="CT37">
        <f t="shared" si="11"/>
        <v>21</v>
      </c>
      <c r="CU37">
        <f t="shared" ref="CU37:DR37" si="12">COUNTIFS(CU5:CU31, 2)</f>
        <v>22</v>
      </c>
      <c r="CV37">
        <f t="shared" si="12"/>
        <v>25</v>
      </c>
      <c r="CW37">
        <f t="shared" si="12"/>
        <v>26</v>
      </c>
      <c r="CX37">
        <f t="shared" si="12"/>
        <v>25</v>
      </c>
      <c r="CY37">
        <f t="shared" si="12"/>
        <v>24</v>
      </c>
      <c r="CZ37">
        <f t="shared" si="12"/>
        <v>25</v>
      </c>
      <c r="DA37">
        <f t="shared" si="12"/>
        <v>22</v>
      </c>
      <c r="DB37">
        <f t="shared" si="12"/>
        <v>21</v>
      </c>
      <c r="DC37">
        <f t="shared" si="12"/>
        <v>22</v>
      </c>
      <c r="DD37">
        <f t="shared" si="12"/>
        <v>24</v>
      </c>
      <c r="DE37">
        <f t="shared" si="12"/>
        <v>22</v>
      </c>
      <c r="DF37">
        <f t="shared" si="12"/>
        <v>25</v>
      </c>
      <c r="DG37">
        <f t="shared" si="12"/>
        <v>24</v>
      </c>
      <c r="DH37">
        <f t="shared" si="12"/>
        <v>26</v>
      </c>
      <c r="DI37">
        <f t="shared" si="12"/>
        <v>26</v>
      </c>
      <c r="DJ37">
        <f t="shared" si="12"/>
        <v>26</v>
      </c>
      <c r="DK37">
        <f t="shared" si="12"/>
        <v>26</v>
      </c>
      <c r="DL37">
        <f t="shared" si="12"/>
        <v>25</v>
      </c>
      <c r="DM37">
        <f t="shared" si="12"/>
        <v>22</v>
      </c>
      <c r="DN37">
        <f t="shared" si="12"/>
        <v>24</v>
      </c>
      <c r="DO37">
        <f t="shared" si="12"/>
        <v>21</v>
      </c>
      <c r="DP37">
        <f t="shared" si="12"/>
        <v>27</v>
      </c>
      <c r="DQ37">
        <f t="shared" si="12"/>
        <v>22</v>
      </c>
    </row>
    <row r="38" spans="2:126" x14ac:dyDescent="0.2">
      <c r="B38" t="s">
        <v>194</v>
      </c>
      <c r="C38" s="3">
        <f t="shared" ref="C38:AH38" si="13">COUNTIFS(C5:C31, 2)*100/27/100</f>
        <v>0.96296296296296291</v>
      </c>
      <c r="D38" s="3">
        <f t="shared" si="13"/>
        <v>1</v>
      </c>
      <c r="E38" s="3">
        <f t="shared" si="13"/>
        <v>0.92592592592592593</v>
      </c>
      <c r="F38" s="3">
        <f t="shared" si="13"/>
        <v>1</v>
      </c>
      <c r="G38" s="3">
        <f t="shared" si="13"/>
        <v>1</v>
      </c>
      <c r="H38" s="3">
        <f t="shared" si="13"/>
        <v>0.81481481481481477</v>
      </c>
      <c r="I38" s="3">
        <f t="shared" si="13"/>
        <v>1</v>
      </c>
      <c r="J38" s="3">
        <f t="shared" si="13"/>
        <v>1</v>
      </c>
      <c r="K38" s="3">
        <f t="shared" si="13"/>
        <v>1</v>
      </c>
      <c r="L38" s="3">
        <f t="shared" si="13"/>
        <v>0.96296296296296291</v>
      </c>
      <c r="M38" s="3">
        <f t="shared" si="13"/>
        <v>0.96296296296296291</v>
      </c>
      <c r="N38" s="3">
        <f t="shared" si="13"/>
        <v>1</v>
      </c>
      <c r="O38" s="3">
        <f t="shared" si="13"/>
        <v>0.88888888888888884</v>
      </c>
      <c r="P38" s="3">
        <f t="shared" si="13"/>
        <v>1</v>
      </c>
      <c r="Q38" s="3">
        <f t="shared" si="13"/>
        <v>1</v>
      </c>
      <c r="R38" s="3">
        <f t="shared" si="13"/>
        <v>1</v>
      </c>
      <c r="S38" s="3">
        <f t="shared" si="13"/>
        <v>1</v>
      </c>
      <c r="T38" s="3">
        <f t="shared" si="13"/>
        <v>1</v>
      </c>
      <c r="U38" s="3">
        <f t="shared" si="13"/>
        <v>1</v>
      </c>
      <c r="V38" s="3">
        <f t="shared" si="13"/>
        <v>0.96296296296296291</v>
      </c>
      <c r="W38" s="3">
        <f t="shared" si="13"/>
        <v>1</v>
      </c>
      <c r="X38" s="3">
        <f t="shared" si="13"/>
        <v>1</v>
      </c>
      <c r="Y38" s="3">
        <f t="shared" si="13"/>
        <v>0.92592592592592593</v>
      </c>
      <c r="Z38" s="3">
        <f t="shared" si="13"/>
        <v>0.96296296296296291</v>
      </c>
      <c r="AA38" s="3">
        <f t="shared" si="13"/>
        <v>0.92592592592592593</v>
      </c>
      <c r="AB38" s="3">
        <f t="shared" si="13"/>
        <v>0.88888888888888884</v>
      </c>
      <c r="AC38" s="3">
        <f t="shared" si="13"/>
        <v>0.88888888888888884</v>
      </c>
      <c r="AD38" s="3">
        <f t="shared" si="13"/>
        <v>1</v>
      </c>
      <c r="AE38" s="3">
        <f t="shared" si="13"/>
        <v>0.88888888888888884</v>
      </c>
      <c r="AF38" s="3">
        <f t="shared" si="13"/>
        <v>1</v>
      </c>
      <c r="AG38" s="3">
        <f t="shared" si="13"/>
        <v>0.96296296296296291</v>
      </c>
      <c r="AH38" s="3">
        <f t="shared" si="13"/>
        <v>1</v>
      </c>
      <c r="AI38" s="3">
        <f t="shared" ref="AI38:BN38" si="14">COUNTIFS(AI5:AI31, 2)*100/27/100</f>
        <v>0.88888888888888884</v>
      </c>
      <c r="AJ38" s="3">
        <f t="shared" si="14"/>
        <v>0.88888888888888884</v>
      </c>
      <c r="AK38" s="3">
        <f t="shared" si="14"/>
        <v>1</v>
      </c>
      <c r="AL38" s="3">
        <f t="shared" si="14"/>
        <v>0.96296296296296291</v>
      </c>
      <c r="AM38" s="3">
        <f t="shared" si="14"/>
        <v>0.92592592592592593</v>
      </c>
      <c r="AN38" s="3">
        <f t="shared" si="14"/>
        <v>0.88888888888888884</v>
      </c>
      <c r="AO38" s="3">
        <f t="shared" si="14"/>
        <v>0.92592592592592593</v>
      </c>
      <c r="AP38" s="3">
        <f t="shared" si="14"/>
        <v>0.92592592592592593</v>
      </c>
      <c r="AQ38" s="3">
        <f t="shared" si="14"/>
        <v>0.85185185185185186</v>
      </c>
      <c r="AR38" s="3">
        <f t="shared" si="14"/>
        <v>1</v>
      </c>
      <c r="AS38" s="3">
        <f t="shared" si="14"/>
        <v>1</v>
      </c>
      <c r="AT38" s="3">
        <f t="shared" si="14"/>
        <v>0.77777777777777768</v>
      </c>
      <c r="AU38" s="3">
        <f t="shared" si="14"/>
        <v>0.85185185185185186</v>
      </c>
      <c r="AV38" s="3">
        <f t="shared" si="14"/>
        <v>0.85185185185185186</v>
      </c>
      <c r="AW38" s="3">
        <f t="shared" si="14"/>
        <v>0.88888888888888884</v>
      </c>
      <c r="AX38" s="3">
        <f t="shared" si="14"/>
        <v>0.81481481481481477</v>
      </c>
      <c r="AY38" s="3">
        <f t="shared" si="14"/>
        <v>0.81481481481481477</v>
      </c>
      <c r="AZ38" s="3">
        <f t="shared" si="14"/>
        <v>1</v>
      </c>
      <c r="BA38" s="3">
        <f t="shared" si="14"/>
        <v>0.96296296296296291</v>
      </c>
      <c r="BB38" s="3">
        <f t="shared" si="14"/>
        <v>0.96296296296296291</v>
      </c>
      <c r="BC38" s="3">
        <f t="shared" si="14"/>
        <v>1</v>
      </c>
      <c r="BD38" s="3">
        <f t="shared" si="14"/>
        <v>1</v>
      </c>
      <c r="BE38" s="3">
        <f t="shared" si="14"/>
        <v>1</v>
      </c>
      <c r="BF38" s="3">
        <f t="shared" si="14"/>
        <v>0.85185185185185186</v>
      </c>
      <c r="BG38" s="3">
        <f t="shared" si="14"/>
        <v>0.85185185185185186</v>
      </c>
      <c r="BH38" s="3">
        <f t="shared" si="14"/>
        <v>1</v>
      </c>
      <c r="BI38" s="3">
        <f t="shared" si="14"/>
        <v>1</v>
      </c>
      <c r="BJ38" s="3">
        <f t="shared" si="14"/>
        <v>1</v>
      </c>
      <c r="BK38" s="3">
        <f t="shared" si="14"/>
        <v>0.96296296296296291</v>
      </c>
      <c r="BL38" s="3">
        <f t="shared" si="14"/>
        <v>1</v>
      </c>
      <c r="BM38" s="3">
        <f t="shared" si="14"/>
        <v>1</v>
      </c>
      <c r="BN38" s="3">
        <f t="shared" si="14"/>
        <v>1</v>
      </c>
      <c r="BO38" s="3">
        <f t="shared" ref="BO38:CT38" si="15">COUNTIFS(BO5:BO31, 2)*100/27/100</f>
        <v>1</v>
      </c>
      <c r="BP38" s="3">
        <f t="shared" si="15"/>
        <v>1</v>
      </c>
      <c r="BQ38" s="3">
        <f t="shared" si="15"/>
        <v>1</v>
      </c>
      <c r="BR38" s="3">
        <f t="shared" si="15"/>
        <v>0.85185185185185186</v>
      </c>
      <c r="BS38" s="3">
        <f t="shared" si="15"/>
        <v>1</v>
      </c>
      <c r="BT38" s="3">
        <f t="shared" si="15"/>
        <v>1</v>
      </c>
      <c r="BU38" s="3">
        <f t="shared" si="15"/>
        <v>1</v>
      </c>
      <c r="BV38" s="3">
        <f t="shared" si="15"/>
        <v>1</v>
      </c>
      <c r="BW38" s="3">
        <f t="shared" si="15"/>
        <v>1</v>
      </c>
      <c r="BX38" s="3">
        <f t="shared" si="15"/>
        <v>0.70370370370370372</v>
      </c>
      <c r="BY38" s="3">
        <f t="shared" si="15"/>
        <v>0.77777777777777768</v>
      </c>
      <c r="BZ38" s="3">
        <f t="shared" si="15"/>
        <v>0.81481481481481477</v>
      </c>
      <c r="CA38" s="3">
        <f t="shared" si="15"/>
        <v>0.74074074074074081</v>
      </c>
      <c r="CB38" s="3">
        <f t="shared" si="15"/>
        <v>0.70370370370370372</v>
      </c>
      <c r="CC38" s="3">
        <f t="shared" si="15"/>
        <v>0.92592592592592593</v>
      </c>
      <c r="CD38" s="3">
        <f t="shared" si="15"/>
        <v>0.96296296296296291</v>
      </c>
      <c r="CE38" s="3">
        <f t="shared" si="15"/>
        <v>0.92592592592592593</v>
      </c>
      <c r="CF38" s="3">
        <f t="shared" si="15"/>
        <v>1</v>
      </c>
      <c r="CG38" s="3">
        <f t="shared" si="15"/>
        <v>1</v>
      </c>
      <c r="CH38" s="3">
        <f t="shared" si="15"/>
        <v>1</v>
      </c>
      <c r="CI38" s="3">
        <f t="shared" si="15"/>
        <v>1</v>
      </c>
      <c r="CJ38" s="3">
        <f t="shared" si="15"/>
        <v>1</v>
      </c>
      <c r="CK38" s="3">
        <f t="shared" si="15"/>
        <v>1</v>
      </c>
      <c r="CL38" s="3">
        <f t="shared" si="15"/>
        <v>1</v>
      </c>
      <c r="CM38" s="3">
        <f t="shared" si="15"/>
        <v>1</v>
      </c>
      <c r="CN38" s="3">
        <f t="shared" si="15"/>
        <v>1</v>
      </c>
      <c r="CO38" s="3">
        <f t="shared" si="15"/>
        <v>1</v>
      </c>
      <c r="CP38" s="3">
        <f t="shared" si="15"/>
        <v>1</v>
      </c>
      <c r="CQ38" s="3">
        <f t="shared" si="15"/>
        <v>1</v>
      </c>
      <c r="CR38" s="3">
        <f t="shared" si="15"/>
        <v>1</v>
      </c>
      <c r="CS38" s="3">
        <f t="shared" si="15"/>
        <v>0.96296296296296291</v>
      </c>
      <c r="CT38" s="3">
        <f t="shared" si="15"/>
        <v>0.77777777777777768</v>
      </c>
      <c r="CU38" s="3">
        <f t="shared" ref="CU38:DR38" si="16">COUNTIFS(CU5:CU31, 2)*100/27/100</f>
        <v>0.81481481481481477</v>
      </c>
      <c r="CV38" s="3">
        <f t="shared" si="16"/>
        <v>0.92592592592592593</v>
      </c>
      <c r="CW38" s="3">
        <f t="shared" si="16"/>
        <v>0.96296296296296291</v>
      </c>
      <c r="CX38" s="3">
        <f t="shared" si="16"/>
        <v>0.92592592592592593</v>
      </c>
      <c r="CY38" s="3">
        <f t="shared" si="16"/>
        <v>0.88888888888888884</v>
      </c>
      <c r="CZ38" s="3">
        <f t="shared" si="16"/>
        <v>0.92592592592592593</v>
      </c>
      <c r="DA38" s="3">
        <f t="shared" si="16"/>
        <v>0.81481481481481477</v>
      </c>
      <c r="DB38" s="3">
        <f t="shared" si="16"/>
        <v>0.77777777777777768</v>
      </c>
      <c r="DC38" s="3">
        <f t="shared" si="16"/>
        <v>0.81481481481481477</v>
      </c>
      <c r="DD38" s="3">
        <f t="shared" si="16"/>
        <v>0.88888888888888884</v>
      </c>
      <c r="DE38" s="3">
        <f t="shared" si="16"/>
        <v>0.81481481481481477</v>
      </c>
      <c r="DF38" s="3">
        <f t="shared" si="16"/>
        <v>0.92592592592592593</v>
      </c>
      <c r="DG38" s="3">
        <f t="shared" si="16"/>
        <v>0.88888888888888884</v>
      </c>
      <c r="DH38" s="3">
        <f t="shared" si="16"/>
        <v>0.96296296296296291</v>
      </c>
      <c r="DI38" s="3">
        <f t="shared" si="16"/>
        <v>0.96296296296296291</v>
      </c>
      <c r="DJ38" s="3">
        <f t="shared" si="16"/>
        <v>0.96296296296296291</v>
      </c>
      <c r="DK38" s="3">
        <f t="shared" si="16"/>
        <v>0.96296296296296291</v>
      </c>
      <c r="DL38" s="3">
        <f t="shared" si="16"/>
        <v>0.92592592592592593</v>
      </c>
      <c r="DM38" s="3">
        <f t="shared" si="16"/>
        <v>0.81481481481481477</v>
      </c>
      <c r="DN38" s="3">
        <f t="shared" si="16"/>
        <v>0.88888888888888884</v>
      </c>
      <c r="DO38" s="3">
        <f t="shared" si="16"/>
        <v>0.77777777777777768</v>
      </c>
      <c r="DP38" s="3">
        <f t="shared" si="16"/>
        <v>1</v>
      </c>
      <c r="DQ38" s="3">
        <f t="shared" si="16"/>
        <v>0.81481481481481477</v>
      </c>
      <c r="DR38" s="3"/>
    </row>
    <row r="39" spans="2:126" x14ac:dyDescent="0.2">
      <c r="B39" t="s">
        <v>162</v>
      </c>
      <c r="C39">
        <f t="shared" ref="C39:AH39" si="17">COUNTIFS(C5:C31, 1)</f>
        <v>1</v>
      </c>
      <c r="D39">
        <f t="shared" si="17"/>
        <v>0</v>
      </c>
      <c r="E39">
        <f t="shared" si="17"/>
        <v>2</v>
      </c>
      <c r="F39">
        <f t="shared" si="17"/>
        <v>0</v>
      </c>
      <c r="G39">
        <f t="shared" si="17"/>
        <v>0</v>
      </c>
      <c r="H39">
        <f t="shared" si="17"/>
        <v>5</v>
      </c>
      <c r="I39">
        <f t="shared" si="17"/>
        <v>0</v>
      </c>
      <c r="J39">
        <f t="shared" si="17"/>
        <v>0</v>
      </c>
      <c r="K39">
        <f t="shared" si="17"/>
        <v>0</v>
      </c>
      <c r="L39">
        <f t="shared" si="17"/>
        <v>1</v>
      </c>
      <c r="M39">
        <f t="shared" si="17"/>
        <v>1</v>
      </c>
      <c r="N39">
        <f t="shared" si="17"/>
        <v>0</v>
      </c>
      <c r="O39">
        <f t="shared" si="17"/>
        <v>3</v>
      </c>
      <c r="P39">
        <f t="shared" si="17"/>
        <v>0</v>
      </c>
      <c r="Q39">
        <f t="shared" si="17"/>
        <v>0</v>
      </c>
      <c r="R39">
        <f t="shared" si="17"/>
        <v>0</v>
      </c>
      <c r="S39">
        <f t="shared" si="17"/>
        <v>0</v>
      </c>
      <c r="T39">
        <f t="shared" si="17"/>
        <v>0</v>
      </c>
      <c r="U39">
        <f t="shared" si="17"/>
        <v>0</v>
      </c>
      <c r="V39">
        <f t="shared" si="17"/>
        <v>1</v>
      </c>
      <c r="W39">
        <f t="shared" si="17"/>
        <v>0</v>
      </c>
      <c r="X39">
        <f t="shared" si="17"/>
        <v>0</v>
      </c>
      <c r="Y39">
        <f t="shared" si="17"/>
        <v>1</v>
      </c>
      <c r="Z39">
        <f t="shared" si="17"/>
        <v>1</v>
      </c>
      <c r="AA39">
        <f t="shared" si="17"/>
        <v>1</v>
      </c>
      <c r="AB39">
        <f t="shared" si="17"/>
        <v>2</v>
      </c>
      <c r="AC39">
        <f t="shared" si="17"/>
        <v>3</v>
      </c>
      <c r="AD39">
        <f t="shared" si="17"/>
        <v>0</v>
      </c>
      <c r="AE39">
        <f t="shared" si="17"/>
        <v>2</v>
      </c>
      <c r="AF39">
        <f t="shared" si="17"/>
        <v>0</v>
      </c>
      <c r="AG39">
        <f t="shared" si="17"/>
        <v>0</v>
      </c>
      <c r="AH39">
        <f t="shared" si="17"/>
        <v>0</v>
      </c>
      <c r="AI39">
        <f t="shared" ref="AI39:BN39" si="18">COUNTIFS(AI5:AI31, 1)</f>
        <v>1</v>
      </c>
      <c r="AJ39">
        <f t="shared" si="18"/>
        <v>2</v>
      </c>
      <c r="AK39">
        <f t="shared" si="18"/>
        <v>0</v>
      </c>
      <c r="AL39">
        <f t="shared" si="18"/>
        <v>0</v>
      </c>
      <c r="AM39">
        <f t="shared" si="18"/>
        <v>2</v>
      </c>
      <c r="AN39">
        <f t="shared" si="18"/>
        <v>3</v>
      </c>
      <c r="AO39">
        <f t="shared" si="18"/>
        <v>1</v>
      </c>
      <c r="AP39">
        <f t="shared" si="18"/>
        <v>1</v>
      </c>
      <c r="AQ39">
        <f t="shared" si="18"/>
        <v>3</v>
      </c>
      <c r="AR39">
        <f t="shared" si="18"/>
        <v>0</v>
      </c>
      <c r="AS39">
        <f t="shared" si="18"/>
        <v>0</v>
      </c>
      <c r="AT39">
        <f t="shared" si="18"/>
        <v>4</v>
      </c>
      <c r="AU39">
        <f t="shared" si="18"/>
        <v>3</v>
      </c>
      <c r="AV39">
        <f t="shared" si="18"/>
        <v>1</v>
      </c>
      <c r="AW39">
        <f t="shared" si="18"/>
        <v>1</v>
      </c>
      <c r="AX39">
        <f t="shared" si="18"/>
        <v>2</v>
      </c>
      <c r="AY39">
        <f t="shared" si="18"/>
        <v>4</v>
      </c>
      <c r="AZ39">
        <f t="shared" si="18"/>
        <v>0</v>
      </c>
      <c r="BA39">
        <f t="shared" si="18"/>
        <v>1</v>
      </c>
      <c r="BB39">
        <f t="shared" si="18"/>
        <v>1</v>
      </c>
      <c r="BC39">
        <f t="shared" si="18"/>
        <v>0</v>
      </c>
      <c r="BD39">
        <f t="shared" si="18"/>
        <v>0</v>
      </c>
      <c r="BE39">
        <f t="shared" si="18"/>
        <v>0</v>
      </c>
      <c r="BF39">
        <f t="shared" si="18"/>
        <v>4</v>
      </c>
      <c r="BG39">
        <f t="shared" si="18"/>
        <v>3</v>
      </c>
      <c r="BH39">
        <f t="shared" si="18"/>
        <v>0</v>
      </c>
      <c r="BI39">
        <f t="shared" si="18"/>
        <v>0</v>
      </c>
      <c r="BJ39">
        <f t="shared" si="18"/>
        <v>0</v>
      </c>
      <c r="BK39">
        <f t="shared" si="18"/>
        <v>0</v>
      </c>
      <c r="BL39">
        <f t="shared" si="18"/>
        <v>0</v>
      </c>
      <c r="BM39">
        <f t="shared" si="18"/>
        <v>0</v>
      </c>
      <c r="BN39">
        <f t="shared" si="18"/>
        <v>0</v>
      </c>
      <c r="BO39">
        <f t="shared" ref="BO39:CT39" si="19">COUNTIFS(BO5:BO31, 1)</f>
        <v>0</v>
      </c>
      <c r="BP39">
        <f t="shared" si="19"/>
        <v>0</v>
      </c>
      <c r="BQ39">
        <f t="shared" si="19"/>
        <v>0</v>
      </c>
      <c r="BR39">
        <f t="shared" si="19"/>
        <v>3</v>
      </c>
      <c r="BS39">
        <f t="shared" si="19"/>
        <v>0</v>
      </c>
      <c r="BT39">
        <f t="shared" si="19"/>
        <v>0</v>
      </c>
      <c r="BU39">
        <f t="shared" si="19"/>
        <v>0</v>
      </c>
      <c r="BV39">
        <f t="shared" si="19"/>
        <v>0</v>
      </c>
      <c r="BW39">
        <f t="shared" si="19"/>
        <v>0</v>
      </c>
      <c r="BX39">
        <f t="shared" si="19"/>
        <v>6</v>
      </c>
      <c r="BY39">
        <f t="shared" si="19"/>
        <v>4</v>
      </c>
      <c r="BZ39">
        <f t="shared" si="19"/>
        <v>3</v>
      </c>
      <c r="CA39">
        <f t="shared" si="19"/>
        <v>5</v>
      </c>
      <c r="CB39">
        <f t="shared" si="19"/>
        <v>6</v>
      </c>
      <c r="CC39">
        <f t="shared" si="19"/>
        <v>1</v>
      </c>
      <c r="CD39">
        <f t="shared" si="19"/>
        <v>1</v>
      </c>
      <c r="CE39">
        <f t="shared" si="19"/>
        <v>2</v>
      </c>
      <c r="CF39">
        <f t="shared" si="19"/>
        <v>0</v>
      </c>
      <c r="CG39">
        <f t="shared" si="19"/>
        <v>0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0</v>
      </c>
      <c r="CP39">
        <f t="shared" si="19"/>
        <v>0</v>
      </c>
      <c r="CQ39">
        <f t="shared" si="19"/>
        <v>0</v>
      </c>
      <c r="CR39">
        <f t="shared" si="19"/>
        <v>0</v>
      </c>
      <c r="CS39">
        <f t="shared" si="19"/>
        <v>0</v>
      </c>
      <c r="CT39">
        <f t="shared" si="19"/>
        <v>2</v>
      </c>
      <c r="CU39">
        <f t="shared" ref="CU39:DR39" si="20">COUNTIFS(CU5:CU31, 1)</f>
        <v>2</v>
      </c>
      <c r="CV39">
        <f t="shared" si="20"/>
        <v>1</v>
      </c>
      <c r="CW39">
        <f t="shared" si="20"/>
        <v>1</v>
      </c>
      <c r="CX39">
        <f t="shared" si="20"/>
        <v>1</v>
      </c>
      <c r="CY39">
        <f t="shared" si="20"/>
        <v>2</v>
      </c>
      <c r="CZ39">
        <f t="shared" si="20"/>
        <v>2</v>
      </c>
      <c r="DA39">
        <f t="shared" si="20"/>
        <v>5</v>
      </c>
      <c r="DB39">
        <f t="shared" si="20"/>
        <v>4</v>
      </c>
      <c r="DC39">
        <f t="shared" si="20"/>
        <v>3</v>
      </c>
      <c r="DD39">
        <f t="shared" si="20"/>
        <v>2</v>
      </c>
      <c r="DE39">
        <f t="shared" si="20"/>
        <v>3</v>
      </c>
      <c r="DF39">
        <f t="shared" si="20"/>
        <v>1</v>
      </c>
      <c r="DG39">
        <f t="shared" si="20"/>
        <v>1</v>
      </c>
      <c r="DH39">
        <f t="shared" si="20"/>
        <v>0</v>
      </c>
      <c r="DI39">
        <f t="shared" si="20"/>
        <v>0</v>
      </c>
      <c r="DJ39">
        <f t="shared" si="20"/>
        <v>0</v>
      </c>
      <c r="DK39">
        <f t="shared" si="20"/>
        <v>0</v>
      </c>
      <c r="DL39">
        <f t="shared" si="20"/>
        <v>1</v>
      </c>
      <c r="DM39">
        <f t="shared" si="20"/>
        <v>4</v>
      </c>
      <c r="DN39">
        <f t="shared" si="20"/>
        <v>3</v>
      </c>
      <c r="DO39">
        <f t="shared" si="20"/>
        <v>4</v>
      </c>
      <c r="DP39">
        <f t="shared" si="20"/>
        <v>0</v>
      </c>
      <c r="DQ39">
        <f t="shared" si="20"/>
        <v>1</v>
      </c>
    </row>
    <row r="40" spans="2:126" x14ac:dyDescent="0.2">
      <c r="B40" t="s">
        <v>195</v>
      </c>
      <c r="C40" s="3">
        <f t="shared" ref="C40:AH40" si="21">COUNTIFS(C5:C31, 1)*100/27/100</f>
        <v>3.7037037037037035E-2</v>
      </c>
      <c r="D40" s="3">
        <f t="shared" si="21"/>
        <v>0</v>
      </c>
      <c r="E40" s="3">
        <f t="shared" si="21"/>
        <v>7.407407407407407E-2</v>
      </c>
      <c r="F40" s="3">
        <f t="shared" si="21"/>
        <v>0</v>
      </c>
      <c r="G40" s="3">
        <f t="shared" si="21"/>
        <v>0</v>
      </c>
      <c r="H40" s="3">
        <f t="shared" si="21"/>
        <v>0.1851851851851852</v>
      </c>
      <c r="I40" s="3">
        <f t="shared" si="21"/>
        <v>0</v>
      </c>
      <c r="J40" s="3">
        <f t="shared" si="21"/>
        <v>0</v>
      </c>
      <c r="K40" s="3">
        <f t="shared" si="21"/>
        <v>0</v>
      </c>
      <c r="L40" s="3">
        <f t="shared" si="21"/>
        <v>3.7037037037037035E-2</v>
      </c>
      <c r="M40" s="3">
        <f t="shared" si="21"/>
        <v>3.7037037037037035E-2</v>
      </c>
      <c r="N40" s="3">
        <f t="shared" si="21"/>
        <v>0</v>
      </c>
      <c r="O40" s="3">
        <f t="shared" si="21"/>
        <v>0.1111111111111111</v>
      </c>
      <c r="P40" s="3">
        <f t="shared" si="21"/>
        <v>0</v>
      </c>
      <c r="Q40" s="3">
        <f t="shared" si="21"/>
        <v>0</v>
      </c>
      <c r="R40" s="3">
        <f t="shared" si="21"/>
        <v>0</v>
      </c>
      <c r="S40" s="3">
        <f t="shared" si="21"/>
        <v>0</v>
      </c>
      <c r="T40" s="3">
        <f t="shared" si="21"/>
        <v>0</v>
      </c>
      <c r="U40" s="3">
        <f t="shared" si="21"/>
        <v>0</v>
      </c>
      <c r="V40" s="3">
        <f t="shared" si="21"/>
        <v>3.7037037037037035E-2</v>
      </c>
      <c r="W40" s="3">
        <f t="shared" si="21"/>
        <v>0</v>
      </c>
      <c r="X40" s="3">
        <f t="shared" si="21"/>
        <v>0</v>
      </c>
      <c r="Y40" s="3">
        <f t="shared" si="21"/>
        <v>3.7037037037037035E-2</v>
      </c>
      <c r="Z40" s="3">
        <f t="shared" si="21"/>
        <v>3.7037037037037035E-2</v>
      </c>
      <c r="AA40" s="3">
        <f t="shared" si="21"/>
        <v>3.7037037037037035E-2</v>
      </c>
      <c r="AB40" s="3">
        <f t="shared" si="21"/>
        <v>7.407407407407407E-2</v>
      </c>
      <c r="AC40" s="3">
        <f t="shared" si="21"/>
        <v>0.1111111111111111</v>
      </c>
      <c r="AD40" s="3">
        <f t="shared" si="21"/>
        <v>0</v>
      </c>
      <c r="AE40" s="3">
        <f t="shared" si="21"/>
        <v>7.407407407407407E-2</v>
      </c>
      <c r="AF40" s="3">
        <f t="shared" si="21"/>
        <v>0</v>
      </c>
      <c r="AG40" s="3">
        <f t="shared" si="21"/>
        <v>0</v>
      </c>
      <c r="AH40" s="3">
        <f t="shared" si="21"/>
        <v>0</v>
      </c>
      <c r="AI40" s="3">
        <f t="shared" ref="AI40:BN40" si="22">COUNTIFS(AI5:AI31, 1)*100/27/100</f>
        <v>3.7037037037037035E-2</v>
      </c>
      <c r="AJ40" s="3">
        <f t="shared" si="22"/>
        <v>7.407407407407407E-2</v>
      </c>
      <c r="AK40" s="3">
        <f t="shared" si="22"/>
        <v>0</v>
      </c>
      <c r="AL40" s="3">
        <f t="shared" si="22"/>
        <v>0</v>
      </c>
      <c r="AM40" s="3">
        <f t="shared" si="22"/>
        <v>7.407407407407407E-2</v>
      </c>
      <c r="AN40" s="3">
        <f t="shared" si="22"/>
        <v>0.1111111111111111</v>
      </c>
      <c r="AO40" s="3">
        <f t="shared" si="22"/>
        <v>3.7037037037037035E-2</v>
      </c>
      <c r="AP40" s="3">
        <f t="shared" si="22"/>
        <v>3.7037037037037035E-2</v>
      </c>
      <c r="AQ40" s="3">
        <f t="shared" si="22"/>
        <v>0.1111111111111111</v>
      </c>
      <c r="AR40" s="3">
        <f t="shared" si="22"/>
        <v>0</v>
      </c>
      <c r="AS40" s="3">
        <f t="shared" si="22"/>
        <v>0</v>
      </c>
      <c r="AT40" s="3">
        <f t="shared" si="22"/>
        <v>0.14814814814814814</v>
      </c>
      <c r="AU40" s="3">
        <f t="shared" si="22"/>
        <v>0.1111111111111111</v>
      </c>
      <c r="AV40" s="3">
        <f t="shared" si="22"/>
        <v>3.7037037037037035E-2</v>
      </c>
      <c r="AW40" s="3">
        <f t="shared" si="22"/>
        <v>3.7037037037037035E-2</v>
      </c>
      <c r="AX40" s="3">
        <f t="shared" si="22"/>
        <v>7.407407407407407E-2</v>
      </c>
      <c r="AY40" s="3">
        <f t="shared" si="22"/>
        <v>0.14814814814814814</v>
      </c>
      <c r="AZ40" s="3">
        <f t="shared" si="22"/>
        <v>0</v>
      </c>
      <c r="BA40" s="3">
        <f t="shared" si="22"/>
        <v>3.7037037037037035E-2</v>
      </c>
      <c r="BB40" s="3">
        <f t="shared" si="22"/>
        <v>3.7037037037037035E-2</v>
      </c>
      <c r="BC40" s="3">
        <f t="shared" si="22"/>
        <v>0</v>
      </c>
      <c r="BD40" s="3">
        <f t="shared" si="22"/>
        <v>0</v>
      </c>
      <c r="BE40" s="3">
        <f t="shared" si="22"/>
        <v>0</v>
      </c>
      <c r="BF40" s="3">
        <f t="shared" si="22"/>
        <v>0.14814814814814814</v>
      </c>
      <c r="BG40" s="3">
        <f t="shared" si="22"/>
        <v>0.1111111111111111</v>
      </c>
      <c r="BH40" s="3">
        <f t="shared" si="22"/>
        <v>0</v>
      </c>
      <c r="BI40" s="3">
        <f t="shared" si="22"/>
        <v>0</v>
      </c>
      <c r="BJ40" s="3">
        <f t="shared" si="22"/>
        <v>0</v>
      </c>
      <c r="BK40" s="3">
        <f t="shared" si="22"/>
        <v>0</v>
      </c>
      <c r="BL40" s="3">
        <f t="shared" si="22"/>
        <v>0</v>
      </c>
      <c r="BM40" s="3">
        <f t="shared" si="22"/>
        <v>0</v>
      </c>
      <c r="BN40" s="3">
        <f t="shared" si="22"/>
        <v>0</v>
      </c>
      <c r="BO40" s="3">
        <f t="shared" ref="BO40:CT40" si="23">COUNTIFS(BO5:BO31, 1)*100/27/100</f>
        <v>0</v>
      </c>
      <c r="BP40" s="3">
        <f t="shared" si="23"/>
        <v>0</v>
      </c>
      <c r="BQ40" s="3">
        <f t="shared" si="23"/>
        <v>0</v>
      </c>
      <c r="BR40" s="3">
        <f t="shared" si="23"/>
        <v>0.1111111111111111</v>
      </c>
      <c r="BS40" s="3">
        <f t="shared" si="23"/>
        <v>0</v>
      </c>
      <c r="BT40" s="3">
        <f t="shared" si="23"/>
        <v>0</v>
      </c>
      <c r="BU40" s="3">
        <f t="shared" si="23"/>
        <v>0</v>
      </c>
      <c r="BV40" s="3">
        <f t="shared" si="23"/>
        <v>0</v>
      </c>
      <c r="BW40" s="3">
        <f t="shared" si="23"/>
        <v>0</v>
      </c>
      <c r="BX40" s="3">
        <f t="shared" si="23"/>
        <v>0.22222222222222221</v>
      </c>
      <c r="BY40" s="3">
        <f t="shared" si="23"/>
        <v>0.14814814814814814</v>
      </c>
      <c r="BZ40" s="3">
        <f t="shared" si="23"/>
        <v>0.1111111111111111</v>
      </c>
      <c r="CA40" s="3">
        <f t="shared" si="23"/>
        <v>0.1851851851851852</v>
      </c>
      <c r="CB40" s="3">
        <f t="shared" si="23"/>
        <v>0.22222222222222221</v>
      </c>
      <c r="CC40" s="3">
        <f t="shared" si="23"/>
        <v>3.7037037037037035E-2</v>
      </c>
      <c r="CD40" s="3">
        <f t="shared" si="23"/>
        <v>3.7037037037037035E-2</v>
      </c>
      <c r="CE40" s="3">
        <f t="shared" si="23"/>
        <v>7.407407407407407E-2</v>
      </c>
      <c r="CF40" s="3">
        <f t="shared" si="23"/>
        <v>0</v>
      </c>
      <c r="CG40" s="3">
        <f t="shared" si="23"/>
        <v>0</v>
      </c>
      <c r="CH40" s="3">
        <f t="shared" si="23"/>
        <v>0</v>
      </c>
      <c r="CI40" s="3">
        <f t="shared" si="23"/>
        <v>0</v>
      </c>
      <c r="CJ40" s="3">
        <f t="shared" si="23"/>
        <v>0</v>
      </c>
      <c r="CK40" s="3">
        <f t="shared" si="23"/>
        <v>0</v>
      </c>
      <c r="CL40" s="3">
        <f t="shared" si="23"/>
        <v>0</v>
      </c>
      <c r="CM40" s="3">
        <f t="shared" si="23"/>
        <v>0</v>
      </c>
      <c r="CN40" s="3">
        <f t="shared" si="23"/>
        <v>0</v>
      </c>
      <c r="CO40" s="3">
        <f t="shared" si="23"/>
        <v>0</v>
      </c>
      <c r="CP40" s="3">
        <f t="shared" si="23"/>
        <v>0</v>
      </c>
      <c r="CQ40" s="3">
        <f t="shared" si="23"/>
        <v>0</v>
      </c>
      <c r="CR40" s="3">
        <f t="shared" si="23"/>
        <v>0</v>
      </c>
      <c r="CS40" s="3">
        <f t="shared" si="23"/>
        <v>0</v>
      </c>
      <c r="CT40" s="3">
        <f t="shared" si="23"/>
        <v>7.407407407407407E-2</v>
      </c>
      <c r="CU40" s="3">
        <f t="shared" ref="CU40:DR40" si="24">COUNTIFS(CU5:CU31, 1)*100/27/100</f>
        <v>7.407407407407407E-2</v>
      </c>
      <c r="CV40" s="3">
        <f t="shared" si="24"/>
        <v>3.7037037037037035E-2</v>
      </c>
      <c r="CW40" s="3">
        <f t="shared" si="24"/>
        <v>3.7037037037037035E-2</v>
      </c>
      <c r="CX40" s="3">
        <f t="shared" si="24"/>
        <v>3.7037037037037035E-2</v>
      </c>
      <c r="CY40" s="3">
        <f t="shared" si="24"/>
        <v>7.407407407407407E-2</v>
      </c>
      <c r="CZ40" s="3">
        <f t="shared" si="24"/>
        <v>7.407407407407407E-2</v>
      </c>
      <c r="DA40" s="3">
        <f t="shared" si="24"/>
        <v>0.1851851851851852</v>
      </c>
      <c r="DB40" s="3">
        <f t="shared" si="24"/>
        <v>0.14814814814814814</v>
      </c>
      <c r="DC40" s="3">
        <f t="shared" si="24"/>
        <v>0.1111111111111111</v>
      </c>
      <c r="DD40" s="3">
        <f t="shared" si="24"/>
        <v>7.407407407407407E-2</v>
      </c>
      <c r="DE40" s="3">
        <f t="shared" si="24"/>
        <v>0.1111111111111111</v>
      </c>
      <c r="DF40" s="3">
        <f t="shared" si="24"/>
        <v>3.7037037037037035E-2</v>
      </c>
      <c r="DG40" s="3">
        <f t="shared" si="24"/>
        <v>3.7037037037037035E-2</v>
      </c>
      <c r="DH40" s="3">
        <f t="shared" si="24"/>
        <v>0</v>
      </c>
      <c r="DI40" s="3">
        <f t="shared" si="24"/>
        <v>0</v>
      </c>
      <c r="DJ40" s="3">
        <f t="shared" si="24"/>
        <v>0</v>
      </c>
      <c r="DK40" s="3">
        <f t="shared" si="24"/>
        <v>0</v>
      </c>
      <c r="DL40" s="3">
        <f t="shared" si="24"/>
        <v>3.7037037037037035E-2</v>
      </c>
      <c r="DM40" s="3">
        <f t="shared" si="24"/>
        <v>0.14814814814814814</v>
      </c>
      <c r="DN40" s="3">
        <f t="shared" si="24"/>
        <v>0.1111111111111111</v>
      </c>
      <c r="DO40" s="3">
        <f t="shared" si="24"/>
        <v>0.14814814814814814</v>
      </c>
      <c r="DP40" s="3">
        <f t="shared" si="24"/>
        <v>0</v>
      </c>
      <c r="DQ40" s="3">
        <f t="shared" si="24"/>
        <v>3.7037037037037035E-2</v>
      </c>
      <c r="DR40" s="3"/>
    </row>
    <row r="41" spans="2:126" x14ac:dyDescent="0.2">
      <c r="B41" t="s">
        <v>196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0</v>
      </c>
      <c r="G41">
        <f t="shared" si="25"/>
        <v>0</v>
      </c>
      <c r="H41">
        <f t="shared" si="25"/>
        <v>0</v>
      </c>
      <c r="I41">
        <f t="shared" si="25"/>
        <v>0</v>
      </c>
      <c r="J41">
        <f t="shared" si="25"/>
        <v>0</v>
      </c>
      <c r="K41">
        <f t="shared" si="25"/>
        <v>0</v>
      </c>
      <c r="L41">
        <f t="shared" si="25"/>
        <v>0</v>
      </c>
      <c r="M41">
        <f t="shared" si="25"/>
        <v>0</v>
      </c>
      <c r="N41">
        <f t="shared" si="25"/>
        <v>0</v>
      </c>
      <c r="O41">
        <f t="shared" si="25"/>
        <v>0</v>
      </c>
      <c r="P41">
        <f t="shared" si="25"/>
        <v>0</v>
      </c>
      <c r="Q41">
        <f t="shared" si="25"/>
        <v>0</v>
      </c>
      <c r="R41">
        <f t="shared" si="25"/>
        <v>0</v>
      </c>
      <c r="S41">
        <f t="shared" si="25"/>
        <v>0</v>
      </c>
      <c r="T41">
        <f t="shared" si="25"/>
        <v>0</v>
      </c>
      <c r="U41">
        <f t="shared" si="25"/>
        <v>0</v>
      </c>
      <c r="V41">
        <f t="shared" si="25"/>
        <v>0</v>
      </c>
      <c r="W41">
        <f t="shared" si="25"/>
        <v>0</v>
      </c>
      <c r="X41">
        <f t="shared" si="25"/>
        <v>0</v>
      </c>
      <c r="Y41">
        <f t="shared" si="25"/>
        <v>1</v>
      </c>
      <c r="Z41">
        <f t="shared" si="25"/>
        <v>0</v>
      </c>
      <c r="AA41">
        <f t="shared" si="25"/>
        <v>1</v>
      </c>
      <c r="AB41">
        <f t="shared" si="25"/>
        <v>1</v>
      </c>
      <c r="AC41">
        <f t="shared" si="25"/>
        <v>0</v>
      </c>
      <c r="AD41">
        <f t="shared" si="25"/>
        <v>0</v>
      </c>
      <c r="AE41">
        <f t="shared" si="25"/>
        <v>1</v>
      </c>
      <c r="AF41">
        <f t="shared" si="25"/>
        <v>0</v>
      </c>
      <c r="AG41">
        <f t="shared" si="25"/>
        <v>1</v>
      </c>
      <c r="AH41">
        <f t="shared" si="25"/>
        <v>0</v>
      </c>
      <c r="AI41">
        <f t="shared" ref="AI41:BN41" si="26">COUNTIFS(AI5:AI31, 0)</f>
        <v>2</v>
      </c>
      <c r="AJ41">
        <f t="shared" si="26"/>
        <v>1</v>
      </c>
      <c r="AK41">
        <f t="shared" si="26"/>
        <v>0</v>
      </c>
      <c r="AL41">
        <f t="shared" si="26"/>
        <v>1</v>
      </c>
      <c r="AM41">
        <f t="shared" si="26"/>
        <v>0</v>
      </c>
      <c r="AN41">
        <f t="shared" si="26"/>
        <v>0</v>
      </c>
      <c r="AO41">
        <f t="shared" si="26"/>
        <v>1</v>
      </c>
      <c r="AP41">
        <f t="shared" si="26"/>
        <v>1</v>
      </c>
      <c r="AQ41">
        <f t="shared" si="26"/>
        <v>1</v>
      </c>
      <c r="AR41">
        <f t="shared" si="26"/>
        <v>0</v>
      </c>
      <c r="AS41">
        <f t="shared" si="26"/>
        <v>0</v>
      </c>
      <c r="AT41">
        <f t="shared" si="26"/>
        <v>2</v>
      </c>
      <c r="AU41">
        <f t="shared" si="26"/>
        <v>1</v>
      </c>
      <c r="AV41">
        <f t="shared" si="26"/>
        <v>3</v>
      </c>
      <c r="AW41">
        <f t="shared" si="26"/>
        <v>2</v>
      </c>
      <c r="AX41">
        <f t="shared" si="26"/>
        <v>3</v>
      </c>
      <c r="AY41">
        <f t="shared" si="26"/>
        <v>1</v>
      </c>
      <c r="AZ41">
        <f t="shared" si="26"/>
        <v>0</v>
      </c>
      <c r="BA41">
        <f t="shared" si="26"/>
        <v>0</v>
      </c>
      <c r="BB41">
        <f t="shared" si="26"/>
        <v>0</v>
      </c>
      <c r="BC41">
        <f t="shared" si="26"/>
        <v>0</v>
      </c>
      <c r="BD41">
        <f t="shared" si="26"/>
        <v>0</v>
      </c>
      <c r="BE41">
        <f t="shared" si="26"/>
        <v>0</v>
      </c>
      <c r="BF41">
        <f t="shared" si="26"/>
        <v>0</v>
      </c>
      <c r="BG41">
        <f t="shared" si="26"/>
        <v>1</v>
      </c>
      <c r="BH41">
        <f t="shared" si="26"/>
        <v>0</v>
      </c>
      <c r="BI41">
        <f t="shared" si="26"/>
        <v>0</v>
      </c>
      <c r="BJ41">
        <f t="shared" si="26"/>
        <v>0</v>
      </c>
      <c r="BK41">
        <f t="shared" si="26"/>
        <v>1</v>
      </c>
      <c r="BL41">
        <f t="shared" si="26"/>
        <v>0</v>
      </c>
      <c r="BM41">
        <f t="shared" si="26"/>
        <v>0</v>
      </c>
      <c r="BN41">
        <f t="shared" si="26"/>
        <v>0</v>
      </c>
      <c r="BO41">
        <f t="shared" ref="BO41:CT41" si="27">COUNTIFS(BO5:BO31, 0)</f>
        <v>0</v>
      </c>
      <c r="BP41">
        <f t="shared" si="27"/>
        <v>0</v>
      </c>
      <c r="BQ41">
        <f t="shared" si="27"/>
        <v>0</v>
      </c>
      <c r="BR41">
        <f t="shared" si="27"/>
        <v>1</v>
      </c>
      <c r="BS41">
        <f t="shared" si="27"/>
        <v>0</v>
      </c>
      <c r="BT41">
        <f t="shared" si="27"/>
        <v>0</v>
      </c>
      <c r="BU41">
        <f t="shared" si="27"/>
        <v>0</v>
      </c>
      <c r="BV41">
        <f t="shared" si="27"/>
        <v>0</v>
      </c>
      <c r="BW41">
        <f t="shared" si="27"/>
        <v>0</v>
      </c>
      <c r="BX41">
        <f t="shared" si="27"/>
        <v>2</v>
      </c>
      <c r="BY41">
        <f t="shared" si="27"/>
        <v>2</v>
      </c>
      <c r="BZ41">
        <f t="shared" si="27"/>
        <v>2</v>
      </c>
      <c r="CA41">
        <f t="shared" si="27"/>
        <v>2</v>
      </c>
      <c r="CB41">
        <f t="shared" si="27"/>
        <v>2</v>
      </c>
      <c r="CC41">
        <f t="shared" si="27"/>
        <v>1</v>
      </c>
      <c r="CD41">
        <f t="shared" si="27"/>
        <v>0</v>
      </c>
      <c r="CE41">
        <f t="shared" si="27"/>
        <v>0</v>
      </c>
      <c r="CF41">
        <f t="shared" si="27"/>
        <v>0</v>
      </c>
      <c r="CG41">
        <f t="shared" si="27"/>
        <v>0</v>
      </c>
      <c r="CH41">
        <f t="shared" si="27"/>
        <v>0</v>
      </c>
      <c r="CI41">
        <f t="shared" si="27"/>
        <v>0</v>
      </c>
      <c r="CJ41">
        <f t="shared" si="27"/>
        <v>0</v>
      </c>
      <c r="CK41">
        <f t="shared" si="27"/>
        <v>0</v>
      </c>
      <c r="CL41">
        <f t="shared" si="27"/>
        <v>0</v>
      </c>
      <c r="CM41">
        <f t="shared" si="27"/>
        <v>0</v>
      </c>
      <c r="CN41">
        <f t="shared" si="27"/>
        <v>0</v>
      </c>
      <c r="CO41">
        <f t="shared" si="27"/>
        <v>0</v>
      </c>
      <c r="CP41">
        <f t="shared" si="27"/>
        <v>0</v>
      </c>
      <c r="CQ41">
        <f t="shared" si="27"/>
        <v>0</v>
      </c>
      <c r="CR41">
        <f t="shared" si="27"/>
        <v>0</v>
      </c>
      <c r="CS41">
        <f t="shared" si="27"/>
        <v>1</v>
      </c>
      <c r="CT41">
        <f t="shared" si="27"/>
        <v>4</v>
      </c>
      <c r="CU41">
        <f t="shared" ref="CU41:DR41" si="28">COUNTIFS(CU5:CU31, 0)</f>
        <v>3</v>
      </c>
      <c r="CV41">
        <f t="shared" si="28"/>
        <v>1</v>
      </c>
      <c r="CW41">
        <f t="shared" si="28"/>
        <v>0</v>
      </c>
      <c r="CX41">
        <f t="shared" si="28"/>
        <v>1</v>
      </c>
      <c r="CY41">
        <f t="shared" si="28"/>
        <v>1</v>
      </c>
      <c r="CZ41">
        <f t="shared" si="28"/>
        <v>0</v>
      </c>
      <c r="DA41">
        <f t="shared" si="28"/>
        <v>0</v>
      </c>
      <c r="DB41">
        <f t="shared" si="28"/>
        <v>2</v>
      </c>
      <c r="DC41">
        <f t="shared" si="28"/>
        <v>2</v>
      </c>
      <c r="DD41">
        <f t="shared" si="28"/>
        <v>1</v>
      </c>
      <c r="DE41">
        <f t="shared" si="28"/>
        <v>2</v>
      </c>
      <c r="DF41">
        <f t="shared" si="28"/>
        <v>1</v>
      </c>
      <c r="DG41">
        <f t="shared" si="28"/>
        <v>2</v>
      </c>
      <c r="DH41">
        <f t="shared" si="28"/>
        <v>1</v>
      </c>
      <c r="DI41">
        <f t="shared" si="28"/>
        <v>1</v>
      </c>
      <c r="DJ41">
        <f t="shared" si="28"/>
        <v>1</v>
      </c>
      <c r="DK41">
        <f t="shared" si="28"/>
        <v>1</v>
      </c>
      <c r="DL41">
        <f t="shared" si="28"/>
        <v>1</v>
      </c>
      <c r="DM41">
        <f t="shared" si="28"/>
        <v>1</v>
      </c>
      <c r="DN41">
        <f t="shared" si="28"/>
        <v>0</v>
      </c>
      <c r="DO41">
        <f t="shared" si="28"/>
        <v>2</v>
      </c>
      <c r="DP41">
        <f t="shared" si="28"/>
        <v>0</v>
      </c>
      <c r="DQ41">
        <f t="shared" si="28"/>
        <v>4</v>
      </c>
    </row>
    <row r="42" spans="2:126" x14ac:dyDescent="0.2">
      <c r="B42" t="s">
        <v>197</v>
      </c>
      <c r="C42" s="3">
        <f t="shared" ref="C42:AH42" si="29">COUNTIFS(C5:C31, 0)*100/27/100</f>
        <v>0</v>
      </c>
      <c r="D42" s="3">
        <f t="shared" si="29"/>
        <v>0</v>
      </c>
      <c r="E42" s="3">
        <f t="shared" si="29"/>
        <v>0</v>
      </c>
      <c r="F42" s="3">
        <f t="shared" si="29"/>
        <v>0</v>
      </c>
      <c r="G42" s="3">
        <f t="shared" si="29"/>
        <v>0</v>
      </c>
      <c r="H42" s="3">
        <f t="shared" si="29"/>
        <v>0</v>
      </c>
      <c r="I42" s="3">
        <f t="shared" si="29"/>
        <v>0</v>
      </c>
      <c r="J42" s="3">
        <f t="shared" si="29"/>
        <v>0</v>
      </c>
      <c r="K42" s="3">
        <f t="shared" si="29"/>
        <v>0</v>
      </c>
      <c r="L42" s="3">
        <f t="shared" si="29"/>
        <v>0</v>
      </c>
      <c r="M42" s="3">
        <f t="shared" si="29"/>
        <v>0</v>
      </c>
      <c r="N42" s="3">
        <f t="shared" si="29"/>
        <v>0</v>
      </c>
      <c r="O42" s="3">
        <f t="shared" si="29"/>
        <v>0</v>
      </c>
      <c r="P42" s="3">
        <f t="shared" si="29"/>
        <v>0</v>
      </c>
      <c r="Q42" s="3">
        <f t="shared" si="29"/>
        <v>0</v>
      </c>
      <c r="R42" s="3">
        <f t="shared" si="29"/>
        <v>0</v>
      </c>
      <c r="S42" s="3">
        <f t="shared" si="29"/>
        <v>0</v>
      </c>
      <c r="T42" s="3">
        <f t="shared" si="29"/>
        <v>0</v>
      </c>
      <c r="U42" s="3">
        <f t="shared" si="29"/>
        <v>0</v>
      </c>
      <c r="V42" s="3">
        <f t="shared" si="29"/>
        <v>0</v>
      </c>
      <c r="W42" s="3">
        <f t="shared" si="29"/>
        <v>0</v>
      </c>
      <c r="X42" s="3">
        <f t="shared" si="29"/>
        <v>0</v>
      </c>
      <c r="Y42" s="3">
        <f t="shared" si="29"/>
        <v>3.7037037037037035E-2</v>
      </c>
      <c r="Z42" s="3">
        <f t="shared" si="29"/>
        <v>0</v>
      </c>
      <c r="AA42" s="3">
        <f t="shared" si="29"/>
        <v>3.7037037037037035E-2</v>
      </c>
      <c r="AB42" s="3">
        <f t="shared" si="29"/>
        <v>3.7037037037037035E-2</v>
      </c>
      <c r="AC42" s="3">
        <f t="shared" si="29"/>
        <v>0</v>
      </c>
      <c r="AD42" s="3">
        <f t="shared" si="29"/>
        <v>0</v>
      </c>
      <c r="AE42" s="3">
        <f t="shared" si="29"/>
        <v>3.7037037037037035E-2</v>
      </c>
      <c r="AF42" s="3">
        <f t="shared" si="29"/>
        <v>0</v>
      </c>
      <c r="AG42" s="3">
        <f t="shared" si="29"/>
        <v>3.7037037037037035E-2</v>
      </c>
      <c r="AH42" s="3">
        <f t="shared" si="29"/>
        <v>0</v>
      </c>
      <c r="AI42" s="3">
        <f t="shared" ref="AI42:BN42" si="30">COUNTIFS(AI5:AI31, 0)*100/27/100</f>
        <v>7.407407407407407E-2</v>
      </c>
      <c r="AJ42" s="3">
        <f t="shared" si="30"/>
        <v>3.7037037037037035E-2</v>
      </c>
      <c r="AK42" s="3">
        <f t="shared" si="30"/>
        <v>0</v>
      </c>
      <c r="AL42" s="3">
        <f t="shared" si="30"/>
        <v>3.7037037037037035E-2</v>
      </c>
      <c r="AM42" s="3">
        <f t="shared" si="30"/>
        <v>0</v>
      </c>
      <c r="AN42" s="3">
        <f t="shared" si="30"/>
        <v>0</v>
      </c>
      <c r="AO42" s="3">
        <f t="shared" si="30"/>
        <v>3.7037037037037035E-2</v>
      </c>
      <c r="AP42" s="3">
        <f t="shared" si="30"/>
        <v>3.7037037037037035E-2</v>
      </c>
      <c r="AQ42" s="3">
        <f t="shared" si="30"/>
        <v>3.7037037037037035E-2</v>
      </c>
      <c r="AR42" s="3">
        <f t="shared" si="30"/>
        <v>0</v>
      </c>
      <c r="AS42" s="3">
        <f t="shared" si="30"/>
        <v>0</v>
      </c>
      <c r="AT42" s="3">
        <f t="shared" si="30"/>
        <v>7.407407407407407E-2</v>
      </c>
      <c r="AU42" s="3">
        <f t="shared" si="30"/>
        <v>3.7037037037037035E-2</v>
      </c>
      <c r="AV42" s="3">
        <f t="shared" si="30"/>
        <v>0.1111111111111111</v>
      </c>
      <c r="AW42" s="3">
        <f t="shared" si="30"/>
        <v>7.407407407407407E-2</v>
      </c>
      <c r="AX42" s="3">
        <f t="shared" si="30"/>
        <v>0.1111111111111111</v>
      </c>
      <c r="AY42" s="3">
        <f t="shared" si="30"/>
        <v>3.7037037037037035E-2</v>
      </c>
      <c r="AZ42" s="3">
        <f t="shared" si="30"/>
        <v>0</v>
      </c>
      <c r="BA42" s="3">
        <f t="shared" si="30"/>
        <v>0</v>
      </c>
      <c r="BB42" s="3">
        <f t="shared" si="30"/>
        <v>0</v>
      </c>
      <c r="BC42" s="3">
        <f t="shared" si="30"/>
        <v>0</v>
      </c>
      <c r="BD42" s="3">
        <f t="shared" si="30"/>
        <v>0</v>
      </c>
      <c r="BE42" s="3">
        <f t="shared" si="30"/>
        <v>0</v>
      </c>
      <c r="BF42" s="3">
        <f t="shared" si="30"/>
        <v>0</v>
      </c>
      <c r="BG42" s="3">
        <f t="shared" si="30"/>
        <v>3.7037037037037035E-2</v>
      </c>
      <c r="BH42" s="3">
        <f t="shared" si="30"/>
        <v>0</v>
      </c>
      <c r="BI42" s="3">
        <f t="shared" si="30"/>
        <v>0</v>
      </c>
      <c r="BJ42" s="3">
        <f t="shared" si="30"/>
        <v>0</v>
      </c>
      <c r="BK42" s="3">
        <f t="shared" si="30"/>
        <v>3.7037037037037035E-2</v>
      </c>
      <c r="BL42" s="3">
        <f t="shared" si="30"/>
        <v>0</v>
      </c>
      <c r="BM42" s="3">
        <f t="shared" si="30"/>
        <v>0</v>
      </c>
      <c r="BN42" s="3">
        <f t="shared" si="30"/>
        <v>0</v>
      </c>
      <c r="BO42" s="3">
        <f t="shared" ref="BO42:CT42" si="31">COUNTIFS(BO5:BO31, 0)*100/27/100</f>
        <v>0</v>
      </c>
      <c r="BP42" s="3">
        <f t="shared" si="31"/>
        <v>0</v>
      </c>
      <c r="BQ42" s="3">
        <f t="shared" si="31"/>
        <v>0</v>
      </c>
      <c r="BR42" s="3">
        <f t="shared" si="31"/>
        <v>3.7037037037037035E-2</v>
      </c>
      <c r="BS42" s="3">
        <f t="shared" si="31"/>
        <v>0</v>
      </c>
      <c r="BT42" s="3">
        <f t="shared" si="31"/>
        <v>0</v>
      </c>
      <c r="BU42" s="3">
        <f t="shared" si="31"/>
        <v>0</v>
      </c>
      <c r="BV42" s="3">
        <f t="shared" si="31"/>
        <v>0</v>
      </c>
      <c r="BW42" s="3">
        <f t="shared" si="31"/>
        <v>0</v>
      </c>
      <c r="BX42" s="3">
        <f t="shared" si="31"/>
        <v>7.407407407407407E-2</v>
      </c>
      <c r="BY42" s="3">
        <f t="shared" si="31"/>
        <v>7.407407407407407E-2</v>
      </c>
      <c r="BZ42" s="3">
        <f t="shared" si="31"/>
        <v>7.407407407407407E-2</v>
      </c>
      <c r="CA42" s="3">
        <f t="shared" si="31"/>
        <v>7.407407407407407E-2</v>
      </c>
      <c r="CB42" s="3">
        <f t="shared" si="31"/>
        <v>7.407407407407407E-2</v>
      </c>
      <c r="CC42" s="3">
        <f t="shared" si="31"/>
        <v>3.7037037037037035E-2</v>
      </c>
      <c r="CD42" s="3">
        <f t="shared" si="31"/>
        <v>0</v>
      </c>
      <c r="CE42" s="3">
        <f t="shared" si="31"/>
        <v>0</v>
      </c>
      <c r="CF42" s="3">
        <f t="shared" si="31"/>
        <v>0</v>
      </c>
      <c r="CG42" s="3">
        <f t="shared" si="31"/>
        <v>0</v>
      </c>
      <c r="CH42" s="3">
        <f t="shared" si="31"/>
        <v>0</v>
      </c>
      <c r="CI42" s="3">
        <f t="shared" si="31"/>
        <v>0</v>
      </c>
      <c r="CJ42" s="3">
        <f t="shared" si="31"/>
        <v>0</v>
      </c>
      <c r="CK42" s="3">
        <f t="shared" si="31"/>
        <v>0</v>
      </c>
      <c r="CL42" s="3">
        <f t="shared" si="31"/>
        <v>0</v>
      </c>
      <c r="CM42" s="3">
        <f t="shared" si="31"/>
        <v>0</v>
      </c>
      <c r="CN42" s="3">
        <f t="shared" si="31"/>
        <v>0</v>
      </c>
      <c r="CO42" s="3">
        <f t="shared" si="31"/>
        <v>0</v>
      </c>
      <c r="CP42" s="3">
        <f t="shared" si="31"/>
        <v>0</v>
      </c>
      <c r="CQ42" s="3">
        <f t="shared" si="31"/>
        <v>0</v>
      </c>
      <c r="CR42" s="3">
        <f t="shared" si="31"/>
        <v>0</v>
      </c>
      <c r="CS42" s="3">
        <f t="shared" si="31"/>
        <v>3.7037037037037035E-2</v>
      </c>
      <c r="CT42" s="3">
        <f t="shared" si="31"/>
        <v>0.14814814814814814</v>
      </c>
      <c r="CU42" s="3">
        <f t="shared" ref="CU42:DR42" si="32">COUNTIFS(CU5:CU31, 0)*100/27/100</f>
        <v>0.1111111111111111</v>
      </c>
      <c r="CV42" s="3">
        <f t="shared" si="32"/>
        <v>3.7037037037037035E-2</v>
      </c>
      <c r="CW42" s="3">
        <f t="shared" si="32"/>
        <v>0</v>
      </c>
      <c r="CX42" s="3">
        <f t="shared" si="32"/>
        <v>3.7037037037037035E-2</v>
      </c>
      <c r="CY42" s="3">
        <f t="shared" si="32"/>
        <v>3.7037037037037035E-2</v>
      </c>
      <c r="CZ42" s="3">
        <f t="shared" si="32"/>
        <v>0</v>
      </c>
      <c r="DA42" s="3">
        <f t="shared" si="32"/>
        <v>0</v>
      </c>
      <c r="DB42" s="3">
        <f t="shared" si="32"/>
        <v>7.407407407407407E-2</v>
      </c>
      <c r="DC42" s="3">
        <f t="shared" si="32"/>
        <v>7.407407407407407E-2</v>
      </c>
      <c r="DD42" s="3">
        <f t="shared" si="32"/>
        <v>3.7037037037037035E-2</v>
      </c>
      <c r="DE42" s="3">
        <f t="shared" si="32"/>
        <v>7.407407407407407E-2</v>
      </c>
      <c r="DF42" s="3">
        <f t="shared" si="32"/>
        <v>3.7037037037037035E-2</v>
      </c>
      <c r="DG42" s="3">
        <f t="shared" si="32"/>
        <v>7.407407407407407E-2</v>
      </c>
      <c r="DH42" s="3">
        <f t="shared" si="32"/>
        <v>3.7037037037037035E-2</v>
      </c>
      <c r="DI42" s="3">
        <f t="shared" si="32"/>
        <v>3.7037037037037035E-2</v>
      </c>
      <c r="DJ42" s="3">
        <f t="shared" si="32"/>
        <v>3.7037037037037035E-2</v>
      </c>
      <c r="DK42" s="3">
        <f t="shared" si="32"/>
        <v>3.7037037037037035E-2</v>
      </c>
      <c r="DL42" s="3">
        <f t="shared" si="32"/>
        <v>3.7037037037037035E-2</v>
      </c>
      <c r="DM42" s="3">
        <f t="shared" si="32"/>
        <v>3.7037037037037035E-2</v>
      </c>
      <c r="DN42" s="3">
        <f t="shared" si="32"/>
        <v>0</v>
      </c>
      <c r="DO42" s="3">
        <f t="shared" si="32"/>
        <v>7.407407407407407E-2</v>
      </c>
      <c r="DP42" s="3">
        <f t="shared" si="32"/>
        <v>0</v>
      </c>
      <c r="DQ42" s="3">
        <f t="shared" si="32"/>
        <v>0.14814814814814814</v>
      </c>
      <c r="DR42" s="3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2024-03-27T10:36:15Z</dcterms:created>
  <dcterms:modified xsi:type="dcterms:W3CDTF">2024-03-27T10:53:44Z</dcterms:modified>
  <cp:category/>
</cp:coreProperties>
</file>