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5" yWindow="510" windowWidth="21795" windowHeight="9210"/>
  </bookViews>
  <sheets>
    <sheet name="ДО" sheetId="1" r:id="rId1"/>
    <sheet name="Результаты" sheetId="2" r:id="rId2"/>
    <sheet name="Ошибки" sheetId="4" r:id="rId3"/>
  </sheets>
  <calcPr calcId="145621"/>
</workbook>
</file>

<file path=xl/calcChain.xml><?xml version="1.0" encoding="utf-8"?>
<calcChain xmlns="http://schemas.openxmlformats.org/spreadsheetml/2006/main">
  <c r="J32" i="2" l="1"/>
  <c r="H32" i="2"/>
  <c r="F32" i="2"/>
  <c r="D32" i="2"/>
  <c r="DR42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<sst xmlns="http://schemas.openxmlformats.org/spreadsheetml/2006/main" count="433" uniqueCount="208">
  <si>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</si>
  <si>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</si>
  <si>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</si>
  <si>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</si>
  <si>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</si>
  <si>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</si>
  <si>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</si>
  <si>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</si>
  <si>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</si>
  <si>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</si>
  <si>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</si>
  <si>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</si>
  <si>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</si>
  <si>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</si>
  <si>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</si>
  <si>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</si>
  <si>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</si>
  <si>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</si>
  <si>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 и требования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</si>
  <si>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</si>
  <si>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</si>
  <si>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</si>
  <si>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</si>
  <si>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</si>
  <si>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</si>
  <si>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</si>
  <si>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</si>
  <si>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</si>
  <si>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</si>
  <si>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</si>
  <si>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</si>
  <si>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</si>
  <si>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</si>
  <si>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</si>
  <si>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</si>
  <si>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</si>
  <si>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</si>
  <si>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</si>
  <si>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</si>
  <si>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</si>
  <si>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</si>
  <si>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</si>
  <si>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</si>
  <si>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</si>
  <si>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</si>
  <si>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</si>
  <si>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</si>
  <si>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</si>
  <si>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</si>
  <si>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</si>
  <si>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</si>
  <si>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</si>
  <si>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</si>
  <si>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</si>
  <si>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</si>
  <si>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</si>
  <si>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</si>
  <si>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</si>
  <si>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</si>
  <si>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</si>
  <si>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</si>
  <si>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</si>
  <si>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</si>
  <si>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</si>
  <si>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</si>
  <si>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</si>
  <si>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</si>
  <si>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</si>
  <si>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</si>
  <si>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</si>
  <si>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</si>
  <si>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 по противодействию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</si>
  <si>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</si>
  <si>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</si>
  <si>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</si>
  <si>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</si>
  <si>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</si>
  <si>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</si>
  <si>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</si>
  <si>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</si>
  <si>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</si>
  <si>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</si>
  <si>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</si>
  <si>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</si>
  <si>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</si>
  <si>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</si>
  <si>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</si>
  <si>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</si>
  <si>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</si>
  <si>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</si>
  <si>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 xml:space="preserve">Данные о руководителе:ФИО; Должность; Контактный телефон;
	Адрес электронной почты; </t>
  </si>
  <si>
    <t xml:space="preserve">Данные о заместителях руководителя:ФИО; Должность;
	Контактный телефон; Адрес электронной почты; </t>
  </si>
  <si>
    <t>Данные о руководителях филиалов, представительств образовательной организации (при наличии:) ФИО; Должности;
	Контактные телефоны;Адреса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</si>
  <si>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</si>
  <si>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</si>
  <si>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</si>
  <si>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образовательной организации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</si>
  <si>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</si>
  <si>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</si>
  <si>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</si>
  <si>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</si>
  <si>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</si>
  <si>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</si>
  <si>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</si>
  <si>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</si>
  <si>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</si>
  <si>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</si>
  <si>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</si>
  <si>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</si>
  <si>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ОО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</si>
  <si>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</si>
  <si>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</si>
  <si>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</si>
  <si>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</si>
  <si>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</si>
  <si>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</si>
  <si>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</si>
  <si>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</si>
  <si>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</si>
  <si>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</si>
  <si>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</si>
  <si>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</si>
  <si>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</si>
  <si>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</si>
  <si>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</si>
  <si>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</si>
  <si>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</si>
  <si>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</si>
  <si>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</si>
  <si>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</si>
  <si>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</si>
  <si>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</si>
  <si>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</si>
  <si>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</si>
  <si>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</si>
  <si>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</si>
  <si>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организации, о мероприятиях, проводимых в ОО</t>
  </si>
  <si>
    <t>Учебный план</t>
  </si>
  <si>
    <t>Расписание занятий,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</si>
  <si>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</si>
  <si>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</si>
  <si>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</si>
  <si>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проведенных культурно-досуговых и спортивно-массовых мероприятий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</si>
  <si>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</si>
  <si>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</si>
  <si>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</si>
  <si>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</si>
  <si>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</si>
  <si>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</si>
  <si>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</si>
  <si>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</si>
  <si>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</si>
  <si>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</si>
  <si>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</si>
  <si>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</si>
  <si>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</si>
  <si>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</si>
  <si>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</si>
  <si>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</si>
  <si>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</si>
  <si>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</si>
  <si>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</si>
  <si>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</si>
  <si>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</si>
  <si>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</si>
  <si>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</si>
  <si>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</si>
  <si>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25.10.2021</t>
  </si>
  <si>
    <t>МБОУ ДО ДЮЦ</t>
  </si>
  <si>
    <t>29.10.2021</t>
  </si>
  <si>
    <t>МАУ ДО МЭЦ</t>
  </si>
  <si>
    <t>26.10.2021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</si>
  <si>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</si>
  <si>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</si>
  <si>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</si>
  <si>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</si>
  <si>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МАОУ ДО ЦДТиИ «Юбилейный»</t>
  </si>
  <si>
    <t xml:space="preserve">МАОУ ДО ЦДТиИ «Родник»  </t>
  </si>
  <si>
    <t>27.10.2021</t>
  </si>
  <si>
    <t>МБУ ДО ЦТР «Центральный»</t>
  </si>
  <si>
    <t>28.10.2021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</si>
  <si>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</si>
  <si>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</si>
  <si>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</si>
  <si>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</si>
  <si>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</si>
  <si>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</si>
  <si>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</si>
  <si>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 xml:space="preserve">МАОУ ЦДО 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</si>
  <si>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</si>
  <si>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</si>
  <si>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</si>
  <si>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</si>
  <si>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</si>
  <si>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</si>
  <si>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</si>
  <si>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</si>
  <si>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</si>
  <si>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</si>
  <si>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</si>
  <si>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</si>
  <si>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</si>
  <si>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</si>
  <si>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Подсчет посещаемости  web-сайта</t>
  </si>
  <si>
    <t xml:space="preserve">МАОУ ЦДО "Ориентир" </t>
  </si>
  <si>
    <t>Показатели
размещения информации в пунктах меню на сайтах организаций дополнительного образования по состоянию на октябрь 2021 года
(отсортированные по показателю отсутствия информации)</t>
  </si>
  <si>
    <t>% Актуальная информация</t>
  </si>
  <si>
    <t>Подсчет посещаемости web-сайта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</si>
</sst>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0" borderId="1" xfId="0" applyBorder="1"/>
    <xf numFmtId="10" fontId="0" fillId="0" borderId="1" xfId="0" applyNumberFormat="1" applyBorder="1"/>
    <xf numFmtId="10" fontId="0" fillId="4" borderId="1" xfId="0" applyNumberFormat="1" applyFill="1" applyBorder="1"/>
    <xf numFmtId="10" fontId="0" fillId="3" borderId="0" xfId="0" applyNumberFormat="1" applyFill="1"/>
    <xf numFmtId="10" fontId="0" fillId="4" borderId="0" xfId="0" applyNumberFormat="1" applyFill="1"/>
    <xf numFmtId="10" fontId="0" fillId="5" borderId="0" xfId="0" applyNumberFormat="1" applyFill="1"/>
    <xf numFmtId="10" fontId="0" fillId="6" borderId="0" xfId="0" applyNumberFormat="1" applyFill="1"/>
    <xf numFmtId="0" fontId="1" fillId="0" borderId="1" xfId="1" applyBorder="1" applyAlignment="1">
      <alignment horizontal="center" vertical="center" wrapText="1"/>
    </xf>
    <xf numFmtId="10" fontId="1" fillId="7" borderId="1" xfId="1" applyNumberFormat="1" applyFont="1" applyFill="1" applyBorder="1" applyAlignment="1">
      <alignment horizontal="center" vertical="center" textRotation="90"/>
    </xf>
    <xf numFmtId="10" fontId="1" fillId="5" borderId="1" xfId="1" applyNumberFormat="1" applyFill="1" applyBorder="1" applyAlignment="1">
      <alignment horizontal="center" vertical="center" textRotation="90"/>
    </xf>
    <xf numFmtId="10" fontId="1" fillId="8" borderId="1" xfId="1" applyNumberFormat="1" applyFill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10" fontId="0" fillId="7" borderId="1" xfId="0" applyNumberFormat="1" applyFill="1" applyBorder="1"/>
    <xf numFmtId="10" fontId="0" fillId="5" borderId="1" xfId="0" applyNumberFormat="1" applyFill="1" applyBorder="1"/>
    <xf numFmtId="10" fontId="0" fillId="9" borderId="1" xfId="0" applyNumberFormat="1" applyFill="1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10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workbookViewId="0">
      <pane xSplit="2" ySplit="4" topLeftCell="DS5" activePane="bottomRight" state="frozen"/>
      <selection pane="topRight"/>
      <selection pane="bottomLeft"/>
      <selection pane="bottomRight" activeCell="DR47" sqref="DR47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70.150000000000006" customHeight="1" x14ac:dyDescent="0.2">
      <c r="A1" s="31" t="s">
        <v>0</v>
      </c>
      <c r="B1" s="31"/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 t="s">
        <v>2</v>
      </c>
      <c r="CU1" s="31"/>
      <c r="CV1" s="31"/>
      <c r="CW1" s="31"/>
      <c r="CX1" s="1" t="s">
        <v>3</v>
      </c>
      <c r="CY1" s="31" t="s">
        <v>4</v>
      </c>
      <c r="CZ1" s="31"/>
      <c r="DA1" s="1" t="s">
        <v>5</v>
      </c>
      <c r="DB1" s="1" t="s">
        <v>6</v>
      </c>
      <c r="DC1" s="31" t="s">
        <v>7</v>
      </c>
      <c r="DD1" s="31"/>
      <c r="DE1" s="31" t="s">
        <v>8</v>
      </c>
      <c r="DF1" s="31"/>
      <c r="DG1" s="31"/>
      <c r="DH1" s="31"/>
      <c r="DI1" s="31"/>
      <c r="DJ1" s="31"/>
      <c r="DK1" s="31"/>
      <c r="DL1" s="31"/>
      <c r="DM1" s="31"/>
      <c r="DN1" s="1" t="s">
        <v>9</v>
      </c>
      <c r="DO1" s="31" t="s">
        <v>10</v>
      </c>
      <c r="DP1" s="31"/>
      <c r="DQ1" s="1" t="s">
        <v>11</v>
      </c>
      <c r="DR1" s="1" t="s">
        <v>12</v>
      </c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70.150000000000006" customHeight="1" x14ac:dyDescent="0.2">
      <c r="A2" s="32" t="s">
        <v>13</v>
      </c>
      <c r="B2" s="32"/>
      <c r="C2" s="33" t="s">
        <v>14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 t="s">
        <v>15</v>
      </c>
      <c r="O2" s="33"/>
      <c r="P2" s="33"/>
      <c r="Q2" s="33"/>
      <c r="R2" s="33"/>
      <c r="S2" s="33"/>
      <c r="T2" s="33"/>
      <c r="U2" s="33"/>
      <c r="V2" s="32" t="s">
        <v>16</v>
      </c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3" t="s">
        <v>17</v>
      </c>
      <c r="AS2" s="33"/>
      <c r="AT2" s="33"/>
      <c r="AU2" s="33"/>
      <c r="AV2" s="33"/>
      <c r="AW2" s="33"/>
      <c r="AX2" s="33"/>
      <c r="AY2" s="33"/>
      <c r="AZ2" s="33"/>
      <c r="BA2" s="33"/>
      <c r="BB2" s="32" t="s">
        <v>18</v>
      </c>
      <c r="BC2" s="32"/>
      <c r="BD2" s="32" t="s">
        <v>19</v>
      </c>
      <c r="BE2" s="32"/>
      <c r="BF2" s="32"/>
      <c r="BG2" s="32"/>
      <c r="BH2" s="33" t="s">
        <v>20</v>
      </c>
      <c r="BI2" s="33"/>
      <c r="BJ2" s="33"/>
      <c r="BK2" s="33"/>
      <c r="BL2" s="33"/>
      <c r="BM2" s="33"/>
      <c r="BN2" s="33"/>
      <c r="BO2" s="33"/>
      <c r="BP2" s="33"/>
      <c r="BQ2" s="33"/>
      <c r="BR2" s="32" t="s">
        <v>21</v>
      </c>
      <c r="BS2" s="32"/>
      <c r="BT2" s="33" t="s">
        <v>22</v>
      </c>
      <c r="BU2" s="33"/>
      <c r="BV2" s="33"/>
      <c r="BW2" s="33"/>
      <c r="BX2" s="33"/>
      <c r="BY2" s="33" t="s">
        <v>23</v>
      </c>
      <c r="BZ2" s="33"/>
      <c r="CA2" s="33"/>
      <c r="CB2" s="33"/>
      <c r="CC2" s="33"/>
      <c r="CD2" s="32" t="s">
        <v>24</v>
      </c>
      <c r="CE2" s="32"/>
      <c r="CF2" s="32"/>
      <c r="CG2" s="33" t="s">
        <v>25</v>
      </c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2" t="s">
        <v>26</v>
      </c>
      <c r="CS2" s="32"/>
      <c r="CT2" s="32" t="s">
        <v>27</v>
      </c>
      <c r="CU2" s="32" t="s">
        <v>28</v>
      </c>
      <c r="CV2" s="32"/>
      <c r="CW2" s="32" t="s">
        <v>29</v>
      </c>
      <c r="CX2" s="32" t="s">
        <v>3</v>
      </c>
      <c r="CY2" s="32" t="s">
        <v>4</v>
      </c>
      <c r="CZ2" s="32"/>
      <c r="DA2" s="32" t="s">
        <v>5</v>
      </c>
      <c r="DB2" s="32" t="s">
        <v>6</v>
      </c>
      <c r="DC2" s="32" t="s">
        <v>7</v>
      </c>
      <c r="DD2" s="32"/>
      <c r="DE2" s="32" t="s">
        <v>30</v>
      </c>
      <c r="DF2" s="32"/>
      <c r="DG2" s="32" t="s">
        <v>31</v>
      </c>
      <c r="DH2" s="32" t="s">
        <v>32</v>
      </c>
      <c r="DI2" s="32"/>
      <c r="DJ2" s="32" t="s">
        <v>33</v>
      </c>
      <c r="DK2" s="32"/>
      <c r="DL2" s="2" t="s">
        <v>34</v>
      </c>
      <c r="DM2" s="2" t="s">
        <v>35</v>
      </c>
      <c r="DN2" s="2" t="s">
        <v>9</v>
      </c>
      <c r="DO2" s="32" t="s">
        <v>10</v>
      </c>
      <c r="DP2" s="32"/>
      <c r="DQ2" s="2" t="s">
        <v>11</v>
      </c>
      <c r="DR2" s="2" t="s">
        <v>12</v>
      </c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101.25" customHeight="1" x14ac:dyDescent="0.2">
      <c r="A3" s="32" t="s">
        <v>36</v>
      </c>
      <c r="B3" s="32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 t="s">
        <v>132</v>
      </c>
      <c r="CU3" s="2" t="s">
        <v>133</v>
      </c>
      <c r="CV3" s="2" t="s">
        <v>134</v>
      </c>
      <c r="CW3" s="2" t="s">
        <v>135</v>
      </c>
      <c r="CX3" s="2" t="s">
        <v>136</v>
      </c>
      <c r="CY3" s="2" t="s">
        <v>137</v>
      </c>
      <c r="CZ3" s="2" t="s">
        <v>138</v>
      </c>
      <c r="DA3" s="2" t="s">
        <v>139</v>
      </c>
      <c r="DB3" s="2" t="s">
        <v>140</v>
      </c>
      <c r="DC3" s="2" t="s">
        <v>141</v>
      </c>
      <c r="DD3" s="2" t="s">
        <v>142</v>
      </c>
      <c r="DE3" s="2" t="s">
        <v>143</v>
      </c>
      <c r="DF3" s="2" t="s">
        <v>144</v>
      </c>
      <c r="DG3" s="2" t="s">
        <v>145</v>
      </c>
      <c r="DH3" s="2" t="s">
        <v>146</v>
      </c>
      <c r="DI3" s="2" t="s">
        <v>147</v>
      </c>
      <c r="DJ3" s="2" t="s">
        <v>148</v>
      </c>
      <c r="DK3" s="2" t="s">
        <v>149</v>
      </c>
      <c r="DL3" s="2" t="s">
        <v>150</v>
      </c>
      <c r="DM3" s="2" t="s">
        <v>151</v>
      </c>
      <c r="DN3" s="2" t="s">
        <v>152</v>
      </c>
      <c r="DO3" s="2" t="s">
        <v>153</v>
      </c>
      <c r="DP3" s="2" t="s">
        <v>154</v>
      </c>
      <c r="DQ3" s="2" t="s">
        <v>155</v>
      </c>
      <c r="DR3" s="6" t="s">
        <v>203</v>
      </c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51" customHeight="1" x14ac:dyDescent="0.2">
      <c r="A4" s="2" t="s">
        <v>156</v>
      </c>
      <c r="B4" s="2" t="s">
        <v>157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158</v>
      </c>
      <c r="DT4" s="2" t="s">
        <v>159</v>
      </c>
      <c r="DU4" s="2" t="s">
        <v>160</v>
      </c>
      <c r="DV4" s="2" t="s">
        <v>161</v>
      </c>
      <c r="DW4" s="2" t="s">
        <v>162</v>
      </c>
      <c r="DX4" s="2" t="s">
        <v>163</v>
      </c>
      <c r="DY4" s="2" t="s">
        <v>164</v>
      </c>
      <c r="DZ4" s="2" t="s">
        <v>165</v>
      </c>
      <c r="EA4" s="2" t="s">
        <v>166</v>
      </c>
      <c r="EB4" s="2"/>
      <c r="EC4" s="2"/>
      <c r="ED4" s="2"/>
      <c r="EE4" s="2"/>
    </row>
    <row r="5" spans="1:135" x14ac:dyDescent="0.2">
      <c r="A5" t="s">
        <v>167</v>
      </c>
      <c r="B5" t="s">
        <v>168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f t="shared" ref="DS5:DS31" si="0">SUM(C5:DR5)</f>
        <v>240</v>
      </c>
      <c r="DT5" s="3">
        <f t="shared" ref="DT5:DT31" si="1">SUM(C5:DR5)*100/(120*2)/100</f>
        <v>1</v>
      </c>
      <c r="DU5">
        <f t="shared" ref="DU5:DU31" si="2">COUNTIFS(C5:DR5, 2 )</f>
        <v>120</v>
      </c>
      <c r="DV5" s="3">
        <f t="shared" ref="DV5:DV31" si="3">COUNTIFS(C5:DR5, 2 )*100/120/100</f>
        <v>1</v>
      </c>
      <c r="DW5">
        <f t="shared" ref="DW5:DW31" si="4">SUMIF(C5:DR5, 1 )</f>
        <v>0</v>
      </c>
      <c r="DX5" s="3">
        <f t="shared" ref="DX5:DX31" si="5">SUMIF(C5:DR5, 1 )*100/120/100</f>
        <v>0</v>
      </c>
      <c r="DY5">
        <f t="shared" ref="DY5:DY31" si="6">COUNTIFS(C5:DR5, 0 )</f>
        <v>0</v>
      </c>
      <c r="DZ5" s="3">
        <f t="shared" ref="DZ5:DZ31" si="7">COUNTIFS(C5:DR5, 0 )*100/120/100</f>
        <v>0</v>
      </c>
      <c r="EA5">
        <f t="shared" ref="EA5:EA31" si="8">COUNTIFS(C5:DR5, 2 )+COUNTIFS(C5:DR5, 1 )+COUNTIFS(C5:DR5, 0 )</f>
        <v>120</v>
      </c>
    </row>
    <row r="6" spans="1:135" x14ac:dyDescent="0.2">
      <c r="A6" t="s">
        <v>169</v>
      </c>
      <c r="B6" t="s">
        <v>170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R6">
        <v>2</v>
      </c>
      <c r="DS6">
        <f t="shared" si="0"/>
        <v>240</v>
      </c>
      <c r="DT6" s="3">
        <f t="shared" si="1"/>
        <v>1</v>
      </c>
      <c r="DU6">
        <f t="shared" si="2"/>
        <v>120</v>
      </c>
      <c r="DV6" s="3">
        <f t="shared" si="3"/>
        <v>1</v>
      </c>
      <c r="DW6">
        <f t="shared" si="4"/>
        <v>0</v>
      </c>
      <c r="DX6" s="3">
        <f t="shared" si="5"/>
        <v>0</v>
      </c>
      <c r="DY6">
        <f t="shared" si="6"/>
        <v>0</v>
      </c>
      <c r="DZ6" s="3">
        <f t="shared" si="7"/>
        <v>0</v>
      </c>
      <c r="EA6">
        <f t="shared" si="8"/>
        <v>120</v>
      </c>
    </row>
    <row r="7" spans="1:135" x14ac:dyDescent="0.2">
      <c r="A7" t="s">
        <v>171</v>
      </c>
      <c r="B7" t="s">
        <v>172</v>
      </c>
      <c r="C7">
        <v>2</v>
      </c>
      <c r="D7">
        <v>2</v>
      </c>
      <c r="E7">
        <v>2</v>
      </c>
      <c r="F7">
        <v>2</v>
      </c>
      <c r="G7">
        <v>1</v>
      </c>
      <c r="H7">
        <v>2</v>
      </c>
      <c r="I7">
        <v>2</v>
      </c>
      <c r="J7">
        <v>1</v>
      </c>
      <c r="K7">
        <v>1</v>
      </c>
      <c r="L7">
        <v>0</v>
      </c>
      <c r="M7">
        <v>1</v>
      </c>
      <c r="N7">
        <v>2</v>
      </c>
      <c r="O7">
        <v>2</v>
      </c>
      <c r="P7">
        <v>1</v>
      </c>
      <c r="Q7">
        <v>1</v>
      </c>
      <c r="R7">
        <v>1</v>
      </c>
      <c r="S7">
        <v>1</v>
      </c>
      <c r="T7">
        <v>1</v>
      </c>
      <c r="U7">
        <v>2</v>
      </c>
      <c r="V7">
        <v>1</v>
      </c>
      <c r="W7">
        <v>0</v>
      </c>
      <c r="X7">
        <v>1</v>
      </c>
      <c r="Y7">
        <v>1</v>
      </c>
      <c r="Z7">
        <v>1</v>
      </c>
      <c r="AA7">
        <v>0</v>
      </c>
      <c r="AB7">
        <v>0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0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1</v>
      </c>
      <c r="AT7">
        <v>1</v>
      </c>
      <c r="AU7">
        <v>0</v>
      </c>
      <c r="AV7">
        <v>0</v>
      </c>
      <c r="AW7">
        <v>0</v>
      </c>
      <c r="AX7">
        <v>2</v>
      </c>
      <c r="AY7">
        <v>1</v>
      </c>
      <c r="AZ7">
        <v>2</v>
      </c>
      <c r="BA7">
        <v>0</v>
      </c>
      <c r="BB7">
        <v>2</v>
      </c>
      <c r="BC7">
        <v>0</v>
      </c>
      <c r="BD7">
        <v>2</v>
      </c>
      <c r="BE7">
        <v>2</v>
      </c>
      <c r="BF7">
        <v>0</v>
      </c>
      <c r="BG7">
        <v>1</v>
      </c>
      <c r="BH7">
        <v>1</v>
      </c>
      <c r="BI7">
        <v>1</v>
      </c>
      <c r="BJ7">
        <v>0</v>
      </c>
      <c r="BK7">
        <v>1</v>
      </c>
      <c r="BL7">
        <v>1</v>
      </c>
      <c r="BM7">
        <v>1</v>
      </c>
      <c r="BN7">
        <v>1</v>
      </c>
      <c r="BO7">
        <v>1</v>
      </c>
      <c r="BP7">
        <v>0</v>
      </c>
      <c r="BQ7">
        <v>0</v>
      </c>
      <c r="BR7">
        <v>1</v>
      </c>
      <c r="BS7">
        <v>0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1</v>
      </c>
      <c r="CA7">
        <v>1</v>
      </c>
      <c r="CB7">
        <v>1</v>
      </c>
      <c r="CC7">
        <v>1</v>
      </c>
      <c r="CD7">
        <v>0</v>
      </c>
      <c r="CE7">
        <v>2</v>
      </c>
      <c r="CF7">
        <v>2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2</v>
      </c>
      <c r="CU7">
        <v>0</v>
      </c>
      <c r="CV7">
        <v>0</v>
      </c>
      <c r="CW7">
        <v>2</v>
      </c>
      <c r="CX7">
        <v>1</v>
      </c>
      <c r="CY7">
        <v>2</v>
      </c>
      <c r="CZ7">
        <v>2</v>
      </c>
      <c r="DA7">
        <v>2</v>
      </c>
      <c r="DB7">
        <v>1</v>
      </c>
      <c r="DC7">
        <v>0</v>
      </c>
      <c r="DD7">
        <v>1</v>
      </c>
      <c r="DE7">
        <v>2</v>
      </c>
      <c r="DF7">
        <v>0</v>
      </c>
      <c r="DG7">
        <v>1</v>
      </c>
      <c r="DH7">
        <v>2</v>
      </c>
      <c r="DI7">
        <v>2</v>
      </c>
      <c r="DJ7">
        <v>1</v>
      </c>
      <c r="DK7">
        <v>2</v>
      </c>
      <c r="DL7">
        <v>1</v>
      </c>
      <c r="DM7">
        <v>2</v>
      </c>
      <c r="DN7">
        <v>1</v>
      </c>
      <c r="DO7">
        <v>2</v>
      </c>
      <c r="DP7">
        <v>0</v>
      </c>
      <c r="DQ7">
        <v>1</v>
      </c>
      <c r="DR7">
        <v>0</v>
      </c>
      <c r="DS7">
        <f t="shared" si="0"/>
        <v>118</v>
      </c>
      <c r="DT7" s="3">
        <f t="shared" si="1"/>
        <v>0.49166666666666664</v>
      </c>
      <c r="DU7">
        <f t="shared" si="2"/>
        <v>33</v>
      </c>
      <c r="DV7" s="3">
        <f t="shared" si="3"/>
        <v>0.27500000000000002</v>
      </c>
      <c r="DW7">
        <f t="shared" si="4"/>
        <v>52</v>
      </c>
      <c r="DX7" s="3">
        <f t="shared" si="5"/>
        <v>0.43333333333333335</v>
      </c>
      <c r="DY7">
        <f t="shared" si="6"/>
        <v>35</v>
      </c>
      <c r="DZ7" s="3">
        <f t="shared" si="7"/>
        <v>0.29166666666666669</v>
      </c>
      <c r="EA7">
        <f t="shared" si="8"/>
        <v>120</v>
      </c>
    </row>
    <row r="8" spans="1:135" x14ac:dyDescent="0.2">
      <c r="A8" t="s">
        <v>171</v>
      </c>
      <c r="B8" t="s">
        <v>173</v>
      </c>
      <c r="C8">
        <v>2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1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1</v>
      </c>
      <c r="W8">
        <v>1</v>
      </c>
      <c r="X8">
        <v>2</v>
      </c>
      <c r="Y8">
        <v>2</v>
      </c>
      <c r="Z8">
        <v>2</v>
      </c>
      <c r="AA8">
        <v>1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1</v>
      </c>
      <c r="AK8">
        <v>2</v>
      </c>
      <c r="AL8">
        <v>1</v>
      </c>
      <c r="AM8">
        <v>2</v>
      </c>
      <c r="AN8">
        <v>2</v>
      </c>
      <c r="AO8">
        <v>2</v>
      </c>
      <c r="AP8">
        <v>1</v>
      </c>
      <c r="AQ8">
        <v>2</v>
      </c>
      <c r="AR8">
        <v>1</v>
      </c>
      <c r="AS8">
        <v>1</v>
      </c>
      <c r="AT8">
        <v>1</v>
      </c>
      <c r="AU8">
        <v>1</v>
      </c>
      <c r="AV8">
        <v>0</v>
      </c>
      <c r="AW8">
        <v>1</v>
      </c>
      <c r="AX8">
        <v>0</v>
      </c>
      <c r="AY8">
        <v>2</v>
      </c>
      <c r="AZ8">
        <v>2</v>
      </c>
      <c r="BA8">
        <v>2</v>
      </c>
      <c r="BB8">
        <v>1</v>
      </c>
      <c r="BC8">
        <v>1</v>
      </c>
      <c r="BD8">
        <v>2</v>
      </c>
      <c r="BE8">
        <v>2</v>
      </c>
      <c r="BF8">
        <v>2</v>
      </c>
      <c r="BG8">
        <v>1</v>
      </c>
      <c r="BH8">
        <v>1</v>
      </c>
      <c r="BI8">
        <v>1</v>
      </c>
      <c r="BJ8">
        <v>1</v>
      </c>
      <c r="BK8">
        <v>1</v>
      </c>
      <c r="BL8">
        <v>1</v>
      </c>
      <c r="BM8">
        <v>1</v>
      </c>
      <c r="BN8">
        <v>2</v>
      </c>
      <c r="BO8">
        <v>2</v>
      </c>
      <c r="BP8">
        <v>1</v>
      </c>
      <c r="BQ8">
        <v>1</v>
      </c>
      <c r="BR8">
        <v>1</v>
      </c>
      <c r="BS8">
        <v>1</v>
      </c>
      <c r="BT8">
        <v>2</v>
      </c>
      <c r="BU8">
        <v>2</v>
      </c>
      <c r="BV8">
        <v>2</v>
      </c>
      <c r="BW8">
        <v>0</v>
      </c>
      <c r="BX8">
        <v>2</v>
      </c>
      <c r="BY8">
        <v>1</v>
      </c>
      <c r="BZ8">
        <v>1</v>
      </c>
      <c r="CA8">
        <v>1</v>
      </c>
      <c r="CB8">
        <v>2</v>
      </c>
      <c r="CC8">
        <v>2</v>
      </c>
      <c r="CD8">
        <v>0</v>
      </c>
      <c r="CE8">
        <v>2</v>
      </c>
      <c r="CF8">
        <v>2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2</v>
      </c>
      <c r="CU8">
        <v>0</v>
      </c>
      <c r="CV8">
        <v>0</v>
      </c>
      <c r="CW8">
        <v>2</v>
      </c>
      <c r="CX8">
        <v>2</v>
      </c>
      <c r="CY8">
        <v>0</v>
      </c>
      <c r="CZ8">
        <v>0</v>
      </c>
      <c r="DA8">
        <v>2</v>
      </c>
      <c r="DB8">
        <v>2</v>
      </c>
      <c r="DC8">
        <v>0</v>
      </c>
      <c r="DD8">
        <v>0</v>
      </c>
      <c r="DE8">
        <v>2</v>
      </c>
      <c r="DF8">
        <v>0</v>
      </c>
      <c r="DG8">
        <v>1</v>
      </c>
      <c r="DH8">
        <v>2</v>
      </c>
      <c r="DI8">
        <v>2</v>
      </c>
      <c r="DJ8">
        <v>2</v>
      </c>
      <c r="DK8">
        <v>2</v>
      </c>
      <c r="DL8">
        <v>2</v>
      </c>
      <c r="DM8">
        <v>1</v>
      </c>
      <c r="DN8">
        <v>1</v>
      </c>
      <c r="DO8">
        <v>2</v>
      </c>
      <c r="DP8">
        <v>1</v>
      </c>
      <c r="DQ8">
        <v>2</v>
      </c>
      <c r="DR8">
        <v>0</v>
      </c>
      <c r="DS8">
        <f t="shared" si="0"/>
        <v>158</v>
      </c>
      <c r="DT8" s="3">
        <f t="shared" si="1"/>
        <v>0.65833333333333333</v>
      </c>
      <c r="DU8">
        <f t="shared" si="2"/>
        <v>63</v>
      </c>
      <c r="DV8" s="3">
        <f t="shared" si="3"/>
        <v>0.52500000000000002</v>
      </c>
      <c r="DW8">
        <f t="shared" si="4"/>
        <v>32</v>
      </c>
      <c r="DX8" s="3">
        <f t="shared" si="5"/>
        <v>0.26666666666666666</v>
      </c>
      <c r="DY8">
        <f t="shared" si="6"/>
        <v>25</v>
      </c>
      <c r="DZ8" s="3">
        <f t="shared" si="7"/>
        <v>0.20833333333333331</v>
      </c>
      <c r="EA8">
        <f t="shared" si="8"/>
        <v>120</v>
      </c>
    </row>
    <row r="9" spans="1:135" x14ac:dyDescent="0.2">
      <c r="A9" t="s">
        <v>171</v>
      </c>
      <c r="B9" t="s">
        <v>174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R9">
        <v>2</v>
      </c>
      <c r="DS9">
        <f t="shared" si="0"/>
        <v>240</v>
      </c>
      <c r="DT9" s="3">
        <f t="shared" si="1"/>
        <v>1</v>
      </c>
      <c r="DU9">
        <f t="shared" si="2"/>
        <v>120</v>
      </c>
      <c r="DV9" s="3">
        <f t="shared" si="3"/>
        <v>1</v>
      </c>
      <c r="DW9">
        <f t="shared" si="4"/>
        <v>0</v>
      </c>
      <c r="DX9" s="3">
        <f t="shared" si="5"/>
        <v>0</v>
      </c>
      <c r="DY9">
        <f t="shared" si="6"/>
        <v>0</v>
      </c>
      <c r="DZ9" s="3">
        <f t="shared" si="7"/>
        <v>0</v>
      </c>
      <c r="EA9">
        <f t="shared" si="8"/>
        <v>120</v>
      </c>
    </row>
    <row r="10" spans="1:135" x14ac:dyDescent="0.2">
      <c r="A10" t="s">
        <v>171</v>
      </c>
      <c r="B10" t="s">
        <v>175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1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0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1</v>
      </c>
      <c r="AK10">
        <v>1</v>
      </c>
      <c r="AL10">
        <v>2</v>
      </c>
      <c r="AM10">
        <v>2</v>
      </c>
      <c r="AN10">
        <v>0</v>
      </c>
      <c r="AO10">
        <v>0</v>
      </c>
      <c r="AP10">
        <v>2</v>
      </c>
      <c r="AQ10">
        <v>2</v>
      </c>
      <c r="AR10">
        <v>2</v>
      </c>
      <c r="AS10">
        <v>2</v>
      </c>
      <c r="AT10">
        <v>1</v>
      </c>
      <c r="AU10">
        <v>2</v>
      </c>
      <c r="AV10">
        <v>1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1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0</v>
      </c>
      <c r="DA10">
        <v>2</v>
      </c>
      <c r="DB10">
        <v>1</v>
      </c>
      <c r="DC10">
        <v>0</v>
      </c>
      <c r="DD10">
        <v>2</v>
      </c>
      <c r="DE10">
        <v>2</v>
      </c>
      <c r="DF10">
        <v>1</v>
      </c>
      <c r="DG10">
        <v>1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f t="shared" si="0"/>
        <v>212</v>
      </c>
      <c r="DT10" s="3">
        <f t="shared" si="1"/>
        <v>0.8833333333333333</v>
      </c>
      <c r="DU10">
        <f t="shared" si="2"/>
        <v>101</v>
      </c>
      <c r="DV10" s="3">
        <f t="shared" si="3"/>
        <v>0.84166666666666667</v>
      </c>
      <c r="DW10">
        <f t="shared" si="4"/>
        <v>10</v>
      </c>
      <c r="DX10" s="3">
        <f t="shared" si="5"/>
        <v>8.3333333333333343E-2</v>
      </c>
      <c r="DY10">
        <f t="shared" si="6"/>
        <v>9</v>
      </c>
      <c r="DZ10" s="3">
        <f t="shared" si="7"/>
        <v>7.4999999999999997E-2</v>
      </c>
      <c r="EA10">
        <f t="shared" si="8"/>
        <v>120</v>
      </c>
    </row>
    <row r="11" spans="1:135" x14ac:dyDescent="0.2">
      <c r="A11" t="s">
        <v>171</v>
      </c>
      <c r="B11" t="s">
        <v>176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0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1</v>
      </c>
      <c r="AK11">
        <v>2</v>
      </c>
      <c r="AL11">
        <v>2</v>
      </c>
      <c r="AM11">
        <v>2</v>
      </c>
      <c r="AN11">
        <v>1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0</v>
      </c>
      <c r="AU11">
        <v>2</v>
      </c>
      <c r="AV11">
        <v>2</v>
      </c>
      <c r="AW11">
        <v>0</v>
      </c>
      <c r="AX11">
        <v>0</v>
      </c>
      <c r="AY11">
        <v>2</v>
      </c>
      <c r="AZ11">
        <v>0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2</v>
      </c>
      <c r="BY11">
        <v>2</v>
      </c>
      <c r="BZ11">
        <v>2</v>
      </c>
      <c r="CA11">
        <v>2</v>
      </c>
      <c r="CB11">
        <v>1</v>
      </c>
      <c r="CC11">
        <v>1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2</v>
      </c>
      <c r="CU11">
        <v>2</v>
      </c>
      <c r="CV11">
        <v>0</v>
      </c>
      <c r="CW11">
        <v>0</v>
      </c>
      <c r="CX11">
        <v>1</v>
      </c>
      <c r="CY11">
        <v>2</v>
      </c>
      <c r="CZ11">
        <v>1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2</v>
      </c>
      <c r="DQ11">
        <v>2</v>
      </c>
      <c r="DR11">
        <v>2</v>
      </c>
      <c r="DS11">
        <f t="shared" si="0"/>
        <v>219</v>
      </c>
      <c r="DT11" s="3">
        <f t="shared" si="1"/>
        <v>0.91249999999999998</v>
      </c>
      <c r="DU11">
        <f t="shared" si="2"/>
        <v>106</v>
      </c>
      <c r="DV11" s="3">
        <f t="shared" si="3"/>
        <v>0.8833333333333333</v>
      </c>
      <c r="DW11">
        <f t="shared" si="4"/>
        <v>7</v>
      </c>
      <c r="DX11" s="3">
        <f t="shared" si="5"/>
        <v>5.8333333333333327E-2</v>
      </c>
      <c r="DY11">
        <f t="shared" si="6"/>
        <v>7</v>
      </c>
      <c r="DZ11" s="3">
        <f t="shared" si="7"/>
        <v>5.8333333333333327E-2</v>
      </c>
      <c r="EA11">
        <f t="shared" si="8"/>
        <v>120</v>
      </c>
    </row>
    <row r="12" spans="1:135" x14ac:dyDescent="0.2">
      <c r="A12" t="s">
        <v>169</v>
      </c>
      <c r="B12" t="s">
        <v>177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1</v>
      </c>
      <c r="DQ12">
        <v>2</v>
      </c>
      <c r="DR12">
        <v>2</v>
      </c>
      <c r="DS12">
        <f t="shared" si="0"/>
        <v>239</v>
      </c>
      <c r="DT12" s="3">
        <f t="shared" si="1"/>
        <v>0.99583333333333324</v>
      </c>
      <c r="DU12">
        <f t="shared" si="2"/>
        <v>119</v>
      </c>
      <c r="DV12" s="3">
        <f t="shared" si="3"/>
        <v>0.9916666666666667</v>
      </c>
      <c r="DW12">
        <f t="shared" si="4"/>
        <v>1</v>
      </c>
      <c r="DX12" s="3">
        <f t="shared" si="5"/>
        <v>8.3333333333333332E-3</v>
      </c>
      <c r="DY12">
        <f t="shared" si="6"/>
        <v>0</v>
      </c>
      <c r="DZ12" s="3">
        <f t="shared" si="7"/>
        <v>0</v>
      </c>
      <c r="EA12">
        <f t="shared" si="8"/>
        <v>120</v>
      </c>
    </row>
    <row r="13" spans="1:135" x14ac:dyDescent="0.2">
      <c r="A13" t="s">
        <v>178</v>
      </c>
      <c r="B13" t="s">
        <v>179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0</v>
      </c>
      <c r="W13">
        <v>2</v>
      </c>
      <c r="X13">
        <v>2</v>
      </c>
      <c r="Y13">
        <v>2</v>
      </c>
      <c r="Z13">
        <v>2</v>
      </c>
      <c r="AA13">
        <v>2</v>
      </c>
      <c r="AB13">
        <v>0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1</v>
      </c>
      <c r="AL13">
        <v>2</v>
      </c>
      <c r="AM13">
        <v>2</v>
      </c>
      <c r="AN13">
        <v>2</v>
      </c>
      <c r="AO13">
        <v>0</v>
      </c>
      <c r="AP13">
        <v>2</v>
      </c>
      <c r="AQ13">
        <v>2</v>
      </c>
      <c r="AR13">
        <v>1</v>
      </c>
      <c r="AS13">
        <v>1</v>
      </c>
      <c r="AT13">
        <v>1</v>
      </c>
      <c r="AU13">
        <v>0</v>
      </c>
      <c r="AV13">
        <v>1</v>
      </c>
      <c r="AW13">
        <v>0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0</v>
      </c>
      <c r="BJ13">
        <v>2</v>
      </c>
      <c r="BK13">
        <v>2</v>
      </c>
      <c r="BL13">
        <v>0</v>
      </c>
      <c r="BM13">
        <v>2</v>
      </c>
      <c r="BN13">
        <v>2</v>
      </c>
      <c r="BO13">
        <v>0</v>
      </c>
      <c r="BP13">
        <v>0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0</v>
      </c>
      <c r="CA13">
        <v>0</v>
      </c>
      <c r="CB13">
        <v>0</v>
      </c>
      <c r="CC13">
        <v>2</v>
      </c>
      <c r="CD13">
        <v>0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1</v>
      </c>
      <c r="CV13">
        <v>1</v>
      </c>
      <c r="CW13">
        <v>2</v>
      </c>
      <c r="CX13">
        <v>1</v>
      </c>
      <c r="CY13">
        <v>0</v>
      </c>
      <c r="CZ13">
        <v>0</v>
      </c>
      <c r="DA13">
        <v>1</v>
      </c>
      <c r="DB13">
        <v>1</v>
      </c>
      <c r="DC13">
        <v>0</v>
      </c>
      <c r="DD13">
        <v>0</v>
      </c>
      <c r="DE13">
        <v>2</v>
      </c>
      <c r="DF13">
        <v>1</v>
      </c>
      <c r="DG13">
        <v>1</v>
      </c>
      <c r="DH13">
        <v>1</v>
      </c>
      <c r="DI13">
        <v>2</v>
      </c>
      <c r="DJ13">
        <v>2</v>
      </c>
      <c r="DK13">
        <v>2</v>
      </c>
      <c r="DL13">
        <v>2</v>
      </c>
      <c r="DM13">
        <v>1</v>
      </c>
      <c r="DN13">
        <v>1</v>
      </c>
      <c r="DO13">
        <v>1</v>
      </c>
      <c r="DP13">
        <v>0</v>
      </c>
      <c r="DQ13">
        <v>2</v>
      </c>
      <c r="DR13">
        <v>2</v>
      </c>
      <c r="DS13">
        <f t="shared" si="0"/>
        <v>188</v>
      </c>
      <c r="DT13" s="3">
        <f t="shared" si="1"/>
        <v>0.78333333333333333</v>
      </c>
      <c r="DU13">
        <f t="shared" si="2"/>
        <v>86</v>
      </c>
      <c r="DV13" s="3">
        <f t="shared" si="3"/>
        <v>0.71666666666666667</v>
      </c>
      <c r="DW13">
        <f t="shared" si="4"/>
        <v>16</v>
      </c>
      <c r="DX13" s="3">
        <f t="shared" si="5"/>
        <v>0.13333333333333333</v>
      </c>
      <c r="DY13">
        <f t="shared" si="6"/>
        <v>18</v>
      </c>
      <c r="DZ13" s="3">
        <f t="shared" si="7"/>
        <v>0.15</v>
      </c>
      <c r="EA13">
        <f t="shared" si="8"/>
        <v>120</v>
      </c>
    </row>
    <row r="14" spans="1:135" x14ac:dyDescent="0.2">
      <c r="A14" t="s">
        <v>180</v>
      </c>
      <c r="B14" t="s">
        <v>181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f t="shared" si="0"/>
        <v>240</v>
      </c>
      <c r="DT14" s="3">
        <f t="shared" si="1"/>
        <v>1</v>
      </c>
      <c r="DU14">
        <f t="shared" si="2"/>
        <v>120</v>
      </c>
      <c r="DV14" s="3">
        <f t="shared" si="3"/>
        <v>1</v>
      </c>
      <c r="DW14">
        <f t="shared" si="4"/>
        <v>0</v>
      </c>
      <c r="DX14" s="3">
        <f t="shared" si="5"/>
        <v>0</v>
      </c>
      <c r="DY14">
        <f t="shared" si="6"/>
        <v>0</v>
      </c>
      <c r="DZ14" s="3">
        <f t="shared" si="7"/>
        <v>0</v>
      </c>
      <c r="EA14">
        <f t="shared" si="8"/>
        <v>120</v>
      </c>
    </row>
    <row r="15" spans="1:135" x14ac:dyDescent="0.2">
      <c r="A15" t="s">
        <v>171</v>
      </c>
      <c r="B15" t="s">
        <v>182</v>
      </c>
      <c r="C15">
        <v>2</v>
      </c>
      <c r="D15">
        <v>2</v>
      </c>
      <c r="E15">
        <v>1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1</v>
      </c>
      <c r="AS15">
        <v>2</v>
      </c>
      <c r="AT15">
        <v>2</v>
      </c>
      <c r="AU15">
        <v>2</v>
      </c>
      <c r="AV15">
        <v>2</v>
      </c>
      <c r="AW15">
        <v>0</v>
      </c>
      <c r="AX15">
        <v>1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1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0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0</v>
      </c>
      <c r="DG15">
        <v>2</v>
      </c>
      <c r="DH15">
        <v>2</v>
      </c>
      <c r="DI15">
        <v>2</v>
      </c>
      <c r="DJ15">
        <v>1</v>
      </c>
      <c r="DK15">
        <v>2</v>
      </c>
      <c r="DL15">
        <v>1</v>
      </c>
      <c r="DM15">
        <v>2</v>
      </c>
      <c r="DN15">
        <v>2</v>
      </c>
      <c r="DO15">
        <v>2</v>
      </c>
      <c r="DP15">
        <v>1</v>
      </c>
      <c r="DQ15">
        <v>2</v>
      </c>
      <c r="DR15">
        <v>2</v>
      </c>
      <c r="DS15">
        <f t="shared" si="0"/>
        <v>227</v>
      </c>
      <c r="DT15" s="3">
        <f t="shared" si="1"/>
        <v>0.9458333333333333</v>
      </c>
      <c r="DU15">
        <f t="shared" si="2"/>
        <v>110</v>
      </c>
      <c r="DV15" s="3">
        <f t="shared" si="3"/>
        <v>0.91666666666666674</v>
      </c>
      <c r="DW15">
        <f t="shared" si="4"/>
        <v>7</v>
      </c>
      <c r="DX15" s="3">
        <f t="shared" si="5"/>
        <v>5.8333333333333327E-2</v>
      </c>
      <c r="DY15">
        <f t="shared" si="6"/>
        <v>3</v>
      </c>
      <c r="DZ15" s="3">
        <f t="shared" si="7"/>
        <v>2.5000000000000001E-2</v>
      </c>
      <c r="EA15">
        <f t="shared" si="8"/>
        <v>120</v>
      </c>
    </row>
    <row r="16" spans="1:135" x14ac:dyDescent="0.2">
      <c r="A16" t="s">
        <v>178</v>
      </c>
      <c r="B16" t="s">
        <v>183</v>
      </c>
      <c r="C16">
        <v>2</v>
      </c>
      <c r="D16">
        <v>2</v>
      </c>
      <c r="E16">
        <v>1</v>
      </c>
      <c r="F16">
        <v>2</v>
      </c>
      <c r="G16">
        <v>1</v>
      </c>
      <c r="H16">
        <v>2</v>
      </c>
      <c r="I16">
        <v>1</v>
      </c>
      <c r="J16">
        <v>1</v>
      </c>
      <c r="K16">
        <v>1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1</v>
      </c>
      <c r="W16">
        <v>1</v>
      </c>
      <c r="X16">
        <v>2</v>
      </c>
      <c r="Y16">
        <v>2</v>
      </c>
      <c r="Z16">
        <v>2</v>
      </c>
      <c r="AA16">
        <v>1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1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0</v>
      </c>
      <c r="AQ16">
        <v>2</v>
      </c>
      <c r="AR16">
        <v>2</v>
      </c>
      <c r="AS16">
        <v>2</v>
      </c>
      <c r="AT16">
        <v>1</v>
      </c>
      <c r="AU16">
        <v>2</v>
      </c>
      <c r="AV16">
        <v>2</v>
      </c>
      <c r="AW16">
        <v>2</v>
      </c>
      <c r="AX16">
        <v>0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1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1</v>
      </c>
      <c r="BP16">
        <v>0</v>
      </c>
      <c r="BQ16">
        <v>2</v>
      </c>
      <c r="BR16">
        <v>2</v>
      </c>
      <c r="BS16">
        <v>2</v>
      </c>
      <c r="BT16">
        <v>2</v>
      </c>
      <c r="BU16">
        <v>0</v>
      </c>
      <c r="BV16">
        <v>2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1</v>
      </c>
      <c r="DC16">
        <v>2</v>
      </c>
      <c r="DD16">
        <v>0</v>
      </c>
      <c r="DE16">
        <v>2</v>
      </c>
      <c r="DF16">
        <v>2</v>
      </c>
      <c r="DG16">
        <v>1</v>
      </c>
      <c r="DH16">
        <v>2</v>
      </c>
      <c r="DI16">
        <v>2</v>
      </c>
      <c r="DJ16">
        <v>1</v>
      </c>
      <c r="DK16">
        <v>2</v>
      </c>
      <c r="DL16">
        <v>1</v>
      </c>
      <c r="DM16">
        <v>2</v>
      </c>
      <c r="DN16">
        <v>2</v>
      </c>
      <c r="DO16">
        <v>2</v>
      </c>
      <c r="DP16">
        <v>2</v>
      </c>
      <c r="DQ16">
        <v>2</v>
      </c>
      <c r="DR16">
        <v>2</v>
      </c>
      <c r="DS16">
        <f t="shared" si="0"/>
        <v>213</v>
      </c>
      <c r="DT16" s="3">
        <f t="shared" si="1"/>
        <v>0.88749999999999996</v>
      </c>
      <c r="DU16">
        <f t="shared" si="2"/>
        <v>98</v>
      </c>
      <c r="DV16" s="3">
        <f t="shared" si="3"/>
        <v>0.81666666666666676</v>
      </c>
      <c r="DW16">
        <f t="shared" si="4"/>
        <v>17</v>
      </c>
      <c r="DX16" s="3">
        <f t="shared" si="5"/>
        <v>0.14166666666666666</v>
      </c>
      <c r="DY16">
        <f t="shared" si="6"/>
        <v>5</v>
      </c>
      <c r="DZ16" s="3">
        <f t="shared" si="7"/>
        <v>4.1666666666666671E-2</v>
      </c>
      <c r="EA16">
        <f t="shared" si="8"/>
        <v>120</v>
      </c>
    </row>
    <row r="17" spans="1:131" x14ac:dyDescent="0.2">
      <c r="A17" t="s">
        <v>178</v>
      </c>
      <c r="B17" t="s">
        <v>184</v>
      </c>
      <c r="C17">
        <v>2</v>
      </c>
      <c r="D17">
        <v>2</v>
      </c>
      <c r="E17">
        <v>1</v>
      </c>
      <c r="F17">
        <v>1</v>
      </c>
      <c r="G17">
        <v>1</v>
      </c>
      <c r="H17">
        <v>1</v>
      </c>
      <c r="I17">
        <v>2</v>
      </c>
      <c r="J17">
        <v>2</v>
      </c>
      <c r="K17">
        <v>1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1</v>
      </c>
      <c r="Z17">
        <v>1</v>
      </c>
      <c r="AA17">
        <v>1</v>
      </c>
      <c r="AB17">
        <v>2</v>
      </c>
      <c r="AC17">
        <v>2</v>
      </c>
      <c r="AD17">
        <v>0</v>
      </c>
      <c r="AE17">
        <v>2</v>
      </c>
      <c r="AF17">
        <v>2</v>
      </c>
      <c r="AG17">
        <v>0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0</v>
      </c>
      <c r="AO17">
        <v>2</v>
      </c>
      <c r="AP17">
        <v>1</v>
      </c>
      <c r="AQ17">
        <v>2</v>
      </c>
      <c r="AR17">
        <v>1</v>
      </c>
      <c r="AS17">
        <v>0</v>
      </c>
      <c r="AT17">
        <v>2</v>
      </c>
      <c r="AU17">
        <v>2</v>
      </c>
      <c r="AV17">
        <v>2</v>
      </c>
      <c r="AW17">
        <v>2</v>
      </c>
      <c r="AX17">
        <v>1</v>
      </c>
      <c r="AY17">
        <v>0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0</v>
      </c>
      <c r="BG17">
        <v>1</v>
      </c>
      <c r="BH17">
        <v>2</v>
      </c>
      <c r="BI17">
        <v>2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2</v>
      </c>
      <c r="BP17">
        <v>2</v>
      </c>
      <c r="BQ17">
        <v>1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1</v>
      </c>
      <c r="CE17">
        <v>1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1</v>
      </c>
      <c r="DA17">
        <v>2</v>
      </c>
      <c r="DB17">
        <v>2</v>
      </c>
      <c r="DC17">
        <v>2</v>
      </c>
      <c r="DD17">
        <v>1</v>
      </c>
      <c r="DE17">
        <v>2</v>
      </c>
      <c r="DF17">
        <v>0</v>
      </c>
      <c r="DG17">
        <v>2</v>
      </c>
      <c r="DH17">
        <v>2</v>
      </c>
      <c r="DI17">
        <v>2</v>
      </c>
      <c r="DJ17">
        <v>1</v>
      </c>
      <c r="DK17">
        <v>2</v>
      </c>
      <c r="DL17">
        <v>1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f t="shared" si="0"/>
        <v>204</v>
      </c>
      <c r="DT17" s="3">
        <f t="shared" si="1"/>
        <v>0.85</v>
      </c>
      <c r="DU17">
        <f t="shared" si="2"/>
        <v>92</v>
      </c>
      <c r="DV17" s="3">
        <f t="shared" si="3"/>
        <v>0.76666666666666672</v>
      </c>
      <c r="DW17">
        <f t="shared" si="4"/>
        <v>20</v>
      </c>
      <c r="DX17" s="3">
        <f t="shared" si="5"/>
        <v>0.16666666666666669</v>
      </c>
      <c r="DY17">
        <f t="shared" si="6"/>
        <v>8</v>
      </c>
      <c r="DZ17" s="3">
        <f t="shared" si="7"/>
        <v>6.6666666666666666E-2</v>
      </c>
      <c r="EA17">
        <f t="shared" si="8"/>
        <v>120</v>
      </c>
    </row>
    <row r="18" spans="1:131" x14ac:dyDescent="0.2">
      <c r="A18" t="s">
        <v>180</v>
      </c>
      <c r="B18" t="s">
        <v>185</v>
      </c>
      <c r="C18">
        <v>2</v>
      </c>
      <c r="D18">
        <v>2</v>
      </c>
      <c r="E18">
        <v>1</v>
      </c>
      <c r="F18">
        <v>2</v>
      </c>
      <c r="G18">
        <v>2</v>
      </c>
      <c r="H18">
        <v>1</v>
      </c>
      <c r="I18">
        <v>2</v>
      </c>
      <c r="J18">
        <v>2</v>
      </c>
      <c r="K18">
        <v>1</v>
      </c>
      <c r="L18">
        <v>1</v>
      </c>
      <c r="M18">
        <v>2</v>
      </c>
      <c r="N18">
        <v>2</v>
      </c>
      <c r="O18">
        <v>0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1</v>
      </c>
      <c r="W18">
        <v>1</v>
      </c>
      <c r="X18">
        <v>2</v>
      </c>
      <c r="Y18">
        <v>2</v>
      </c>
      <c r="Z18">
        <v>1</v>
      </c>
      <c r="AA18">
        <v>2</v>
      </c>
      <c r="AB18">
        <v>1</v>
      </c>
      <c r="AC18">
        <v>1</v>
      </c>
      <c r="AD18">
        <v>2</v>
      </c>
      <c r="AE18">
        <v>1</v>
      </c>
      <c r="AF18">
        <v>2</v>
      </c>
      <c r="AG18">
        <v>2</v>
      </c>
      <c r="AH18">
        <v>2</v>
      </c>
      <c r="AI18">
        <v>0</v>
      </c>
      <c r="AJ18">
        <v>0</v>
      </c>
      <c r="AK18">
        <v>2</v>
      </c>
      <c r="AL18">
        <v>0</v>
      </c>
      <c r="AM18">
        <v>0</v>
      </c>
      <c r="AN18">
        <v>2</v>
      </c>
      <c r="AO18">
        <v>1</v>
      </c>
      <c r="AP18">
        <v>0</v>
      </c>
      <c r="AQ18">
        <v>2</v>
      </c>
      <c r="AR18">
        <v>1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1</v>
      </c>
      <c r="AZ18">
        <v>0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0</v>
      </c>
      <c r="BG18">
        <v>1</v>
      </c>
      <c r="BH18">
        <v>2</v>
      </c>
      <c r="BI18">
        <v>1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1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2</v>
      </c>
      <c r="BY18">
        <v>2</v>
      </c>
      <c r="BZ18">
        <v>1</v>
      </c>
      <c r="CA18">
        <v>1</v>
      </c>
      <c r="CB18">
        <v>1</v>
      </c>
      <c r="CC18">
        <v>1</v>
      </c>
      <c r="CD18">
        <v>0</v>
      </c>
      <c r="CE18">
        <v>0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2</v>
      </c>
      <c r="CT18">
        <v>2</v>
      </c>
      <c r="CU18">
        <v>0</v>
      </c>
      <c r="CV18">
        <v>0</v>
      </c>
      <c r="CW18">
        <v>2</v>
      </c>
      <c r="CX18">
        <v>2</v>
      </c>
      <c r="CY18">
        <v>0</v>
      </c>
      <c r="CZ18">
        <v>0</v>
      </c>
      <c r="DA18">
        <v>2</v>
      </c>
      <c r="DB18">
        <v>1</v>
      </c>
      <c r="DC18">
        <v>0</v>
      </c>
      <c r="DD18">
        <v>0</v>
      </c>
      <c r="DE18">
        <v>2</v>
      </c>
      <c r="DF18">
        <v>0</v>
      </c>
      <c r="DG18">
        <v>2</v>
      </c>
      <c r="DH18">
        <v>2</v>
      </c>
      <c r="DI18">
        <v>2</v>
      </c>
      <c r="DJ18">
        <v>1</v>
      </c>
      <c r="DK18">
        <v>2</v>
      </c>
      <c r="DL18">
        <v>1</v>
      </c>
      <c r="DM18">
        <v>2</v>
      </c>
      <c r="DN18">
        <v>2</v>
      </c>
      <c r="DO18">
        <v>1</v>
      </c>
      <c r="DP18">
        <v>1</v>
      </c>
      <c r="DQ18">
        <v>2</v>
      </c>
      <c r="DR18">
        <v>0</v>
      </c>
      <c r="DS18">
        <f t="shared" si="0"/>
        <v>167</v>
      </c>
      <c r="DT18" s="3">
        <f t="shared" si="1"/>
        <v>0.6958333333333333</v>
      </c>
      <c r="DU18">
        <f t="shared" si="2"/>
        <v>71</v>
      </c>
      <c r="DV18" s="3">
        <f t="shared" si="3"/>
        <v>0.59166666666666667</v>
      </c>
      <c r="DW18">
        <f t="shared" si="4"/>
        <v>25</v>
      </c>
      <c r="DX18" s="3">
        <f t="shared" si="5"/>
        <v>0.20833333333333331</v>
      </c>
      <c r="DY18">
        <f t="shared" si="6"/>
        <v>24</v>
      </c>
      <c r="DZ18" s="3">
        <f t="shared" si="7"/>
        <v>0.2</v>
      </c>
      <c r="EA18">
        <f t="shared" si="8"/>
        <v>120</v>
      </c>
    </row>
    <row r="19" spans="1:131" x14ac:dyDescent="0.2">
      <c r="A19" t="s">
        <v>180</v>
      </c>
      <c r="B19" t="s">
        <v>186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f t="shared" si="0"/>
        <v>240</v>
      </c>
      <c r="DT19" s="3">
        <f t="shared" si="1"/>
        <v>1</v>
      </c>
      <c r="DU19">
        <f t="shared" si="2"/>
        <v>120</v>
      </c>
      <c r="DV19" s="3">
        <f t="shared" si="3"/>
        <v>1</v>
      </c>
      <c r="DW19">
        <f t="shared" si="4"/>
        <v>0</v>
      </c>
      <c r="DX19" s="3">
        <f t="shared" si="5"/>
        <v>0</v>
      </c>
      <c r="DY19">
        <f t="shared" si="6"/>
        <v>0</v>
      </c>
      <c r="DZ19" s="3">
        <f t="shared" si="7"/>
        <v>0</v>
      </c>
      <c r="EA19">
        <f t="shared" si="8"/>
        <v>120</v>
      </c>
    </row>
    <row r="20" spans="1:131" x14ac:dyDescent="0.2">
      <c r="A20" t="s">
        <v>171</v>
      </c>
      <c r="B20" t="s">
        <v>187</v>
      </c>
      <c r="C20">
        <v>2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0</v>
      </c>
      <c r="AC20">
        <v>2</v>
      </c>
      <c r="AD20">
        <v>2</v>
      </c>
      <c r="AE20">
        <v>1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1</v>
      </c>
      <c r="AL20">
        <v>1</v>
      </c>
      <c r="AM20">
        <v>2</v>
      </c>
      <c r="AN20">
        <v>1</v>
      </c>
      <c r="AO20">
        <v>1</v>
      </c>
      <c r="AP20">
        <v>2</v>
      </c>
      <c r="AQ20">
        <v>2</v>
      </c>
      <c r="AR20">
        <v>1</v>
      </c>
      <c r="AS20">
        <v>1</v>
      </c>
      <c r="AT20">
        <v>1</v>
      </c>
      <c r="AU20">
        <v>1</v>
      </c>
      <c r="AV20">
        <v>2</v>
      </c>
      <c r="AW20">
        <v>0</v>
      </c>
      <c r="AX20">
        <v>1</v>
      </c>
      <c r="AY20">
        <v>1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1</v>
      </c>
      <c r="BH20">
        <v>2</v>
      </c>
      <c r="BI20">
        <v>2</v>
      </c>
      <c r="BJ20">
        <v>2</v>
      </c>
      <c r="BK20">
        <v>1</v>
      </c>
      <c r="BL20">
        <v>1</v>
      </c>
      <c r="BM20">
        <v>2</v>
      </c>
      <c r="BN20">
        <v>2</v>
      </c>
      <c r="BO20">
        <v>0</v>
      </c>
      <c r="BP20">
        <v>2</v>
      </c>
      <c r="BQ20">
        <v>2</v>
      </c>
      <c r="BR20">
        <v>2</v>
      </c>
      <c r="BS20">
        <v>2</v>
      </c>
      <c r="BT20">
        <v>1</v>
      </c>
      <c r="BU20">
        <v>2</v>
      </c>
      <c r="BV20">
        <v>1</v>
      </c>
      <c r="BW20">
        <v>2</v>
      </c>
      <c r="BX20">
        <v>2</v>
      </c>
      <c r="BY20">
        <v>1</v>
      </c>
      <c r="BZ20">
        <v>1</v>
      </c>
      <c r="CA20">
        <v>1</v>
      </c>
      <c r="CB20">
        <v>1</v>
      </c>
      <c r="CC20">
        <v>1</v>
      </c>
      <c r="CD20">
        <v>0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1</v>
      </c>
      <c r="CV20">
        <v>1</v>
      </c>
      <c r="CW20">
        <v>2</v>
      </c>
      <c r="CX20">
        <v>2</v>
      </c>
      <c r="CY20">
        <v>0</v>
      </c>
      <c r="CZ20">
        <v>0</v>
      </c>
      <c r="DA20">
        <v>2</v>
      </c>
      <c r="DB20">
        <v>1</v>
      </c>
      <c r="DC20">
        <v>0</v>
      </c>
      <c r="DD20">
        <v>1</v>
      </c>
      <c r="DE20">
        <v>1</v>
      </c>
      <c r="DF20">
        <v>0</v>
      </c>
      <c r="DG20">
        <v>2</v>
      </c>
      <c r="DH20">
        <v>2</v>
      </c>
      <c r="DI20">
        <v>2</v>
      </c>
      <c r="DJ20">
        <v>1</v>
      </c>
      <c r="DK20">
        <v>2</v>
      </c>
      <c r="DL20">
        <v>1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f t="shared" si="0"/>
        <v>196</v>
      </c>
      <c r="DT20" s="3">
        <f t="shared" si="1"/>
        <v>0.81666666666666676</v>
      </c>
      <c r="DU20">
        <f t="shared" si="2"/>
        <v>84</v>
      </c>
      <c r="DV20" s="3">
        <f t="shared" si="3"/>
        <v>0.7</v>
      </c>
      <c r="DW20">
        <f t="shared" si="4"/>
        <v>28</v>
      </c>
      <c r="DX20" s="3">
        <f t="shared" si="5"/>
        <v>0.23333333333333331</v>
      </c>
      <c r="DY20">
        <f t="shared" si="6"/>
        <v>8</v>
      </c>
      <c r="DZ20" s="3">
        <f t="shared" si="7"/>
        <v>6.6666666666666666E-2</v>
      </c>
      <c r="EA20">
        <f t="shared" si="8"/>
        <v>120</v>
      </c>
    </row>
    <row r="21" spans="1:131" x14ac:dyDescent="0.2">
      <c r="A21" t="s">
        <v>171</v>
      </c>
      <c r="B21" t="s">
        <v>188</v>
      </c>
      <c r="C21">
        <v>2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0</v>
      </c>
      <c r="O21">
        <v>1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2</v>
      </c>
      <c r="Y21">
        <v>2</v>
      </c>
      <c r="Z21">
        <v>0</v>
      </c>
      <c r="AA21">
        <v>2</v>
      </c>
      <c r="AB21">
        <v>0</v>
      </c>
      <c r="AC21">
        <v>2</v>
      </c>
      <c r="AD21">
        <v>0</v>
      </c>
      <c r="AE21">
        <v>2</v>
      </c>
      <c r="AF21">
        <v>2</v>
      </c>
      <c r="AG21">
        <v>0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0</v>
      </c>
      <c r="AP21">
        <v>2</v>
      </c>
      <c r="AQ21">
        <v>1</v>
      </c>
      <c r="AR21">
        <v>2</v>
      </c>
      <c r="AS21">
        <v>0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2</v>
      </c>
      <c r="BC21">
        <v>0</v>
      </c>
      <c r="BD21">
        <v>2</v>
      </c>
      <c r="BE21">
        <v>2</v>
      </c>
      <c r="BF21">
        <v>2</v>
      </c>
      <c r="BG21">
        <v>1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2</v>
      </c>
      <c r="CC21">
        <v>2</v>
      </c>
      <c r="CD21">
        <v>2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2</v>
      </c>
      <c r="CS21">
        <v>2</v>
      </c>
      <c r="CT21">
        <v>2</v>
      </c>
      <c r="CU21">
        <v>0</v>
      </c>
      <c r="CV21">
        <v>0</v>
      </c>
      <c r="CW21">
        <v>0</v>
      </c>
      <c r="CX21">
        <v>1</v>
      </c>
      <c r="CY21">
        <v>2</v>
      </c>
      <c r="CZ21">
        <v>2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2</v>
      </c>
      <c r="DS21">
        <f t="shared" si="0"/>
        <v>134</v>
      </c>
      <c r="DT21" s="3">
        <f t="shared" si="1"/>
        <v>0.55833333333333335</v>
      </c>
      <c r="DU21">
        <f t="shared" si="2"/>
        <v>65</v>
      </c>
      <c r="DV21" s="3">
        <f t="shared" si="3"/>
        <v>0.54166666666666663</v>
      </c>
      <c r="DW21">
        <f t="shared" si="4"/>
        <v>4</v>
      </c>
      <c r="DX21" s="3">
        <f t="shared" si="5"/>
        <v>3.3333333333333333E-2</v>
      </c>
      <c r="DY21">
        <f t="shared" si="6"/>
        <v>51</v>
      </c>
      <c r="DZ21" s="3">
        <f t="shared" si="7"/>
        <v>0.42499999999999999</v>
      </c>
      <c r="EA21">
        <f t="shared" si="8"/>
        <v>120</v>
      </c>
    </row>
    <row r="22" spans="1:131" x14ac:dyDescent="0.2">
      <c r="A22" t="s">
        <v>180</v>
      </c>
      <c r="B22" t="s">
        <v>189</v>
      </c>
      <c r="C22">
        <v>2</v>
      </c>
      <c r="D22">
        <v>2</v>
      </c>
      <c r="E22">
        <v>2</v>
      </c>
      <c r="F22">
        <v>1</v>
      </c>
      <c r="G22">
        <v>2</v>
      </c>
      <c r="H22">
        <v>2</v>
      </c>
      <c r="I22">
        <v>1</v>
      </c>
      <c r="J22">
        <v>2</v>
      </c>
      <c r="K22">
        <v>0</v>
      </c>
      <c r="L22">
        <v>0</v>
      </c>
      <c r="M22">
        <v>2</v>
      </c>
      <c r="N22">
        <v>2</v>
      </c>
      <c r="O22">
        <v>1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1</v>
      </c>
      <c r="W22">
        <v>0</v>
      </c>
      <c r="X22">
        <v>1</v>
      </c>
      <c r="Y22">
        <v>1</v>
      </c>
      <c r="Z22">
        <v>2</v>
      </c>
      <c r="AA22">
        <v>0</v>
      </c>
      <c r="AB22">
        <v>0</v>
      </c>
      <c r="AC22">
        <v>1</v>
      </c>
      <c r="AD22">
        <v>1</v>
      </c>
      <c r="AE22">
        <v>0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0</v>
      </c>
      <c r="AM22">
        <v>1</v>
      </c>
      <c r="AN22">
        <v>0</v>
      </c>
      <c r="AO22">
        <v>1</v>
      </c>
      <c r="AP22">
        <v>1</v>
      </c>
      <c r="AQ22">
        <v>1</v>
      </c>
      <c r="AR22">
        <v>2</v>
      </c>
      <c r="AS22">
        <v>0</v>
      </c>
      <c r="AT22">
        <v>1</v>
      </c>
      <c r="AU22">
        <v>2</v>
      </c>
      <c r="AV22">
        <v>0</v>
      </c>
      <c r="AW22">
        <v>0</v>
      </c>
      <c r="AX22">
        <v>1</v>
      </c>
      <c r="AY22">
        <v>1</v>
      </c>
      <c r="AZ22">
        <v>2</v>
      </c>
      <c r="BA22">
        <v>2</v>
      </c>
      <c r="BB22">
        <v>2</v>
      </c>
      <c r="BC22">
        <v>0</v>
      </c>
      <c r="BD22">
        <v>2</v>
      </c>
      <c r="BE22">
        <v>2</v>
      </c>
      <c r="BF22">
        <v>1</v>
      </c>
      <c r="BG22">
        <v>1</v>
      </c>
      <c r="BH22">
        <v>0</v>
      </c>
      <c r="BI22">
        <v>0</v>
      </c>
      <c r="BJ22">
        <v>0</v>
      </c>
      <c r="BK22">
        <v>1</v>
      </c>
      <c r="BL22">
        <v>0</v>
      </c>
      <c r="BM22">
        <v>0</v>
      </c>
      <c r="BN22">
        <v>2</v>
      </c>
      <c r="BO22">
        <v>2</v>
      </c>
      <c r="BP22">
        <v>2</v>
      </c>
      <c r="BQ22">
        <v>2</v>
      </c>
      <c r="BR22">
        <v>0</v>
      </c>
      <c r="BS22">
        <v>1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0</v>
      </c>
      <c r="CA22">
        <v>0</v>
      </c>
      <c r="CB22">
        <v>1</v>
      </c>
      <c r="CC22">
        <v>1</v>
      </c>
      <c r="CD22">
        <v>1</v>
      </c>
      <c r="CE22">
        <v>1</v>
      </c>
      <c r="CF22">
        <v>1</v>
      </c>
      <c r="CG22">
        <v>2</v>
      </c>
      <c r="CH22">
        <v>2</v>
      </c>
      <c r="CI22">
        <v>2</v>
      </c>
      <c r="CJ22">
        <v>2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2</v>
      </c>
      <c r="CV22">
        <v>2</v>
      </c>
      <c r="CW22">
        <v>2</v>
      </c>
      <c r="CX22">
        <v>2</v>
      </c>
      <c r="CY22">
        <v>1</v>
      </c>
      <c r="CZ22">
        <v>1</v>
      </c>
      <c r="DA22">
        <v>2</v>
      </c>
      <c r="DB22">
        <v>1</v>
      </c>
      <c r="DC22">
        <v>0</v>
      </c>
      <c r="DD22">
        <v>0</v>
      </c>
      <c r="DE22">
        <v>1</v>
      </c>
      <c r="DF22">
        <v>1</v>
      </c>
      <c r="DG22">
        <v>1</v>
      </c>
      <c r="DH22">
        <v>1</v>
      </c>
      <c r="DI22">
        <v>1</v>
      </c>
      <c r="DJ22">
        <v>1</v>
      </c>
      <c r="DK22">
        <v>1</v>
      </c>
      <c r="DL22">
        <v>1</v>
      </c>
      <c r="DM22">
        <v>1</v>
      </c>
      <c r="DN22">
        <v>1</v>
      </c>
      <c r="DO22">
        <v>2</v>
      </c>
      <c r="DP22">
        <v>2</v>
      </c>
      <c r="DQ22">
        <v>1</v>
      </c>
      <c r="DR22">
        <v>0</v>
      </c>
      <c r="DS22">
        <f t="shared" si="0"/>
        <v>150</v>
      </c>
      <c r="DT22" s="3">
        <f t="shared" si="1"/>
        <v>0.625</v>
      </c>
      <c r="DU22">
        <f t="shared" si="2"/>
        <v>53</v>
      </c>
      <c r="DV22" s="3">
        <f t="shared" si="3"/>
        <v>0.44166666666666665</v>
      </c>
      <c r="DW22">
        <f t="shared" si="4"/>
        <v>44</v>
      </c>
      <c r="DX22" s="3">
        <f t="shared" si="5"/>
        <v>0.36666666666666664</v>
      </c>
      <c r="DY22">
        <f t="shared" si="6"/>
        <v>23</v>
      </c>
      <c r="DZ22" s="3">
        <f t="shared" si="7"/>
        <v>0.19166666666666668</v>
      </c>
      <c r="EA22">
        <f t="shared" si="8"/>
        <v>120</v>
      </c>
    </row>
    <row r="23" spans="1:131" x14ac:dyDescent="0.2">
      <c r="A23" t="s">
        <v>178</v>
      </c>
      <c r="B23" t="s">
        <v>190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f t="shared" si="0"/>
        <v>240</v>
      </c>
      <c r="DT23" s="3">
        <f t="shared" si="1"/>
        <v>1</v>
      </c>
      <c r="DU23">
        <f t="shared" si="2"/>
        <v>120</v>
      </c>
      <c r="DV23" s="3">
        <f t="shared" si="3"/>
        <v>1</v>
      </c>
      <c r="DW23">
        <f t="shared" si="4"/>
        <v>0</v>
      </c>
      <c r="DX23" s="3">
        <f t="shared" si="5"/>
        <v>0</v>
      </c>
      <c r="DY23">
        <f t="shared" si="6"/>
        <v>0</v>
      </c>
      <c r="DZ23" s="3">
        <f t="shared" si="7"/>
        <v>0</v>
      </c>
      <c r="EA23">
        <f t="shared" si="8"/>
        <v>120</v>
      </c>
    </row>
    <row r="24" spans="1:131" x14ac:dyDescent="0.2">
      <c r="A24" t="s">
        <v>180</v>
      </c>
      <c r="B24" t="s">
        <v>191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1</v>
      </c>
      <c r="W24">
        <v>2</v>
      </c>
      <c r="X24">
        <v>2</v>
      </c>
      <c r="Y24">
        <v>2</v>
      </c>
      <c r="Z24">
        <v>1</v>
      </c>
      <c r="AA24">
        <v>0</v>
      </c>
      <c r="AB24">
        <v>0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2</v>
      </c>
      <c r="AJ24">
        <v>0</v>
      </c>
      <c r="AK24">
        <v>2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1</v>
      </c>
      <c r="AR24">
        <v>1</v>
      </c>
      <c r="AS24">
        <v>1</v>
      </c>
      <c r="AT24">
        <v>1</v>
      </c>
      <c r="AU24">
        <v>0</v>
      </c>
      <c r="AV24">
        <v>0</v>
      </c>
      <c r="AW24">
        <v>0</v>
      </c>
      <c r="AX24">
        <v>0</v>
      </c>
      <c r="AY24">
        <v>2</v>
      </c>
      <c r="AZ24">
        <v>2</v>
      </c>
      <c r="BA24">
        <v>2</v>
      </c>
      <c r="BB24">
        <v>1</v>
      </c>
      <c r="BC24">
        <v>0</v>
      </c>
      <c r="BD24">
        <v>2</v>
      </c>
      <c r="BE24">
        <v>2</v>
      </c>
      <c r="BF24">
        <v>2</v>
      </c>
      <c r="BG24">
        <v>1</v>
      </c>
      <c r="BH24">
        <v>1</v>
      </c>
      <c r="BI24">
        <v>1</v>
      </c>
      <c r="BJ24">
        <v>0</v>
      </c>
      <c r="BK24">
        <v>1</v>
      </c>
      <c r="BL24">
        <v>1</v>
      </c>
      <c r="BM24">
        <v>0</v>
      </c>
      <c r="BN24">
        <v>2</v>
      </c>
      <c r="BO24">
        <v>2</v>
      </c>
      <c r="BP24">
        <v>2</v>
      </c>
      <c r="BQ24">
        <v>2</v>
      </c>
      <c r="BR24">
        <v>0</v>
      </c>
      <c r="BS24">
        <v>1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1</v>
      </c>
      <c r="BZ24">
        <v>0</v>
      </c>
      <c r="CA24">
        <v>0</v>
      </c>
      <c r="CB24">
        <v>0</v>
      </c>
      <c r="CC24">
        <v>0</v>
      </c>
      <c r="CD24">
        <v>2</v>
      </c>
      <c r="CE24">
        <v>2</v>
      </c>
      <c r="CF24">
        <v>2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2</v>
      </c>
      <c r="CU24">
        <v>2</v>
      </c>
      <c r="CV24">
        <v>2</v>
      </c>
      <c r="CW24">
        <v>2</v>
      </c>
      <c r="CX24">
        <v>2</v>
      </c>
      <c r="CY24">
        <v>0</v>
      </c>
      <c r="CZ24">
        <v>0</v>
      </c>
      <c r="DA24">
        <v>1</v>
      </c>
      <c r="DB24">
        <v>1</v>
      </c>
      <c r="DC24">
        <v>0</v>
      </c>
      <c r="DD24">
        <v>0</v>
      </c>
      <c r="DE24">
        <v>2</v>
      </c>
      <c r="DF24">
        <v>0</v>
      </c>
      <c r="DG24">
        <v>1</v>
      </c>
      <c r="DH24">
        <v>2</v>
      </c>
      <c r="DI24">
        <v>1</v>
      </c>
      <c r="DJ24">
        <v>2</v>
      </c>
      <c r="DK24">
        <v>1</v>
      </c>
      <c r="DL24">
        <v>2</v>
      </c>
      <c r="DM24">
        <v>1</v>
      </c>
      <c r="DN24">
        <v>1</v>
      </c>
      <c r="DO24">
        <v>2</v>
      </c>
      <c r="DP24">
        <v>0</v>
      </c>
      <c r="DQ24">
        <v>1</v>
      </c>
      <c r="DR24">
        <v>2</v>
      </c>
      <c r="DS24">
        <f t="shared" si="0"/>
        <v>135</v>
      </c>
      <c r="DT24" s="3">
        <f t="shared" si="1"/>
        <v>0.5625</v>
      </c>
      <c r="DU24">
        <f t="shared" si="2"/>
        <v>53</v>
      </c>
      <c r="DV24" s="3">
        <f t="shared" si="3"/>
        <v>0.44166666666666665</v>
      </c>
      <c r="DW24">
        <f t="shared" si="4"/>
        <v>29</v>
      </c>
      <c r="DX24" s="3">
        <f t="shared" si="5"/>
        <v>0.24166666666666667</v>
      </c>
      <c r="DY24">
        <f t="shared" si="6"/>
        <v>38</v>
      </c>
      <c r="DZ24" s="3">
        <f t="shared" si="7"/>
        <v>0.31666666666666665</v>
      </c>
      <c r="EA24">
        <f t="shared" si="8"/>
        <v>120</v>
      </c>
    </row>
    <row r="25" spans="1:131" x14ac:dyDescent="0.2">
      <c r="A25" t="s">
        <v>169</v>
      </c>
      <c r="B25" t="s">
        <v>192</v>
      </c>
      <c r="C25">
        <v>2</v>
      </c>
      <c r="D25">
        <v>2</v>
      </c>
      <c r="E25">
        <v>1</v>
      </c>
      <c r="F25">
        <v>2</v>
      </c>
      <c r="G25">
        <v>2</v>
      </c>
      <c r="H25">
        <v>2</v>
      </c>
      <c r="I25">
        <v>2</v>
      </c>
      <c r="J25">
        <v>2</v>
      </c>
      <c r="K25">
        <v>1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1</v>
      </c>
      <c r="AA25">
        <v>2</v>
      </c>
      <c r="AB25">
        <v>1</v>
      </c>
      <c r="AC25">
        <v>2</v>
      </c>
      <c r="AD25">
        <v>2</v>
      </c>
      <c r="AE25">
        <v>0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1</v>
      </c>
      <c r="AO25">
        <v>2</v>
      </c>
      <c r="AP25">
        <v>1</v>
      </c>
      <c r="AQ25">
        <v>1</v>
      </c>
      <c r="AR25">
        <v>2</v>
      </c>
      <c r="AS25">
        <v>1</v>
      </c>
      <c r="AT25">
        <v>2</v>
      </c>
      <c r="AU25">
        <v>0</v>
      </c>
      <c r="AV25">
        <v>1</v>
      </c>
      <c r="AW25">
        <v>1</v>
      </c>
      <c r="AX25">
        <v>1</v>
      </c>
      <c r="AY25">
        <v>2</v>
      </c>
      <c r="AZ25">
        <v>1</v>
      </c>
      <c r="BA25">
        <v>2</v>
      </c>
      <c r="BB25">
        <v>2</v>
      </c>
      <c r="BC25">
        <v>2</v>
      </c>
      <c r="BD25">
        <v>2</v>
      </c>
      <c r="BE25">
        <v>1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1</v>
      </c>
      <c r="CE25">
        <v>2</v>
      </c>
      <c r="CF25">
        <v>2</v>
      </c>
      <c r="CG25">
        <v>1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1</v>
      </c>
      <c r="CS25">
        <v>2</v>
      </c>
      <c r="CT25">
        <v>2</v>
      </c>
      <c r="CU25">
        <v>0</v>
      </c>
      <c r="CV25">
        <v>0</v>
      </c>
      <c r="CW25">
        <v>2</v>
      </c>
      <c r="CX25">
        <v>2</v>
      </c>
      <c r="CY25">
        <v>0</v>
      </c>
      <c r="CZ25">
        <v>2</v>
      </c>
      <c r="DA25">
        <v>2</v>
      </c>
      <c r="DB25">
        <v>2</v>
      </c>
      <c r="DC25">
        <v>1</v>
      </c>
      <c r="DD25">
        <v>0</v>
      </c>
      <c r="DE25">
        <v>2</v>
      </c>
      <c r="DF25">
        <v>2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1</v>
      </c>
      <c r="DR25">
        <v>2</v>
      </c>
      <c r="DS25">
        <f t="shared" si="0"/>
        <v>209</v>
      </c>
      <c r="DT25" s="3">
        <f t="shared" si="1"/>
        <v>0.87083333333333324</v>
      </c>
      <c r="DU25">
        <f t="shared" si="2"/>
        <v>95</v>
      </c>
      <c r="DV25" s="3">
        <f t="shared" si="3"/>
        <v>0.79166666666666674</v>
      </c>
      <c r="DW25">
        <f t="shared" si="4"/>
        <v>19</v>
      </c>
      <c r="DX25" s="3">
        <f t="shared" si="5"/>
        <v>0.15833333333333333</v>
      </c>
      <c r="DY25">
        <f t="shared" si="6"/>
        <v>6</v>
      </c>
      <c r="DZ25" s="3">
        <f t="shared" si="7"/>
        <v>0.05</v>
      </c>
      <c r="EA25">
        <f t="shared" si="8"/>
        <v>120</v>
      </c>
    </row>
    <row r="26" spans="1:131" x14ac:dyDescent="0.2">
      <c r="A26" t="s">
        <v>171</v>
      </c>
      <c r="B26" t="s">
        <v>193</v>
      </c>
      <c r="C26">
        <v>2</v>
      </c>
      <c r="D26">
        <v>2</v>
      </c>
      <c r="E26">
        <v>2</v>
      </c>
      <c r="F26">
        <v>2</v>
      </c>
      <c r="G26">
        <v>1</v>
      </c>
      <c r="H26">
        <v>2</v>
      </c>
      <c r="I26">
        <v>2</v>
      </c>
      <c r="J26">
        <v>2</v>
      </c>
      <c r="K26">
        <v>2</v>
      </c>
      <c r="L26">
        <v>1</v>
      </c>
      <c r="M26">
        <v>2</v>
      </c>
      <c r="N26">
        <v>2</v>
      </c>
      <c r="O26">
        <v>1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1</v>
      </c>
      <c r="W26">
        <v>0</v>
      </c>
      <c r="X26">
        <v>1</v>
      </c>
      <c r="Y26">
        <v>0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0</v>
      </c>
      <c r="AG26">
        <v>0</v>
      </c>
      <c r="AH26">
        <v>1</v>
      </c>
      <c r="AI26">
        <v>1</v>
      </c>
      <c r="AJ26">
        <v>0</v>
      </c>
      <c r="AK26">
        <v>1</v>
      </c>
      <c r="AL26">
        <v>2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2</v>
      </c>
      <c r="AS26">
        <v>2</v>
      </c>
      <c r="AT26">
        <v>2</v>
      </c>
      <c r="AU26">
        <v>0</v>
      </c>
      <c r="AV26">
        <v>0</v>
      </c>
      <c r="AW26">
        <v>0</v>
      </c>
      <c r="AX26">
        <v>0</v>
      </c>
      <c r="AY26">
        <v>1</v>
      </c>
      <c r="AZ26">
        <v>2</v>
      </c>
      <c r="BA26">
        <v>0</v>
      </c>
      <c r="BB26">
        <v>2</v>
      </c>
      <c r="BC26">
        <v>2</v>
      </c>
      <c r="BD26">
        <v>2</v>
      </c>
      <c r="BE26">
        <v>2</v>
      </c>
      <c r="BF26">
        <v>2</v>
      </c>
      <c r="BG26">
        <v>1</v>
      </c>
      <c r="BH26">
        <v>2</v>
      </c>
      <c r="BI26">
        <v>2</v>
      </c>
      <c r="BJ26">
        <v>2</v>
      </c>
      <c r="BK26">
        <v>2</v>
      </c>
      <c r="BL26">
        <v>0</v>
      </c>
      <c r="BM26">
        <v>2</v>
      </c>
      <c r="BN26">
        <v>2</v>
      </c>
      <c r="BO26">
        <v>2</v>
      </c>
      <c r="BP26">
        <v>0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0</v>
      </c>
      <c r="BZ26">
        <v>0</v>
      </c>
      <c r="CA26">
        <v>0</v>
      </c>
      <c r="CB26">
        <v>0</v>
      </c>
      <c r="CC26">
        <v>2</v>
      </c>
      <c r="CD26">
        <v>2</v>
      </c>
      <c r="CE26">
        <v>2</v>
      </c>
      <c r="CF26">
        <v>2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2</v>
      </c>
      <c r="CU26">
        <v>2</v>
      </c>
      <c r="CV26">
        <v>2</v>
      </c>
      <c r="CW26">
        <v>2</v>
      </c>
      <c r="CX26">
        <v>1</v>
      </c>
      <c r="CY26">
        <v>0</v>
      </c>
      <c r="CZ26">
        <v>2</v>
      </c>
      <c r="DA26">
        <v>1</v>
      </c>
      <c r="DB26">
        <v>1</v>
      </c>
      <c r="DC26">
        <v>0</v>
      </c>
      <c r="DD26">
        <v>0</v>
      </c>
      <c r="DE26">
        <v>2</v>
      </c>
      <c r="DF26">
        <v>0</v>
      </c>
      <c r="DG26">
        <v>1</v>
      </c>
      <c r="DH26">
        <v>2</v>
      </c>
      <c r="DI26">
        <v>2</v>
      </c>
      <c r="DJ26">
        <v>2</v>
      </c>
      <c r="DK26">
        <v>2</v>
      </c>
      <c r="DL26">
        <v>2</v>
      </c>
      <c r="DM26">
        <v>1</v>
      </c>
      <c r="DN26">
        <v>1</v>
      </c>
      <c r="DO26">
        <v>2</v>
      </c>
      <c r="DP26">
        <v>2</v>
      </c>
      <c r="DQ26">
        <v>2</v>
      </c>
      <c r="DR26">
        <v>2</v>
      </c>
      <c r="DS26">
        <f t="shared" si="0"/>
        <v>147</v>
      </c>
      <c r="DT26" s="3">
        <f t="shared" si="1"/>
        <v>0.61250000000000004</v>
      </c>
      <c r="DU26">
        <f t="shared" si="2"/>
        <v>60</v>
      </c>
      <c r="DV26" s="3">
        <f t="shared" si="3"/>
        <v>0.5</v>
      </c>
      <c r="DW26">
        <f t="shared" si="4"/>
        <v>27</v>
      </c>
      <c r="DX26" s="3">
        <f t="shared" si="5"/>
        <v>0.22500000000000001</v>
      </c>
      <c r="DY26">
        <f t="shared" si="6"/>
        <v>33</v>
      </c>
      <c r="DZ26" s="3">
        <f t="shared" si="7"/>
        <v>0.27500000000000002</v>
      </c>
      <c r="EA26">
        <f t="shared" si="8"/>
        <v>120</v>
      </c>
    </row>
    <row r="27" spans="1:131" x14ac:dyDescent="0.2">
      <c r="A27" t="s">
        <v>171</v>
      </c>
      <c r="B27" t="s">
        <v>194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f t="shared" si="0"/>
        <v>240</v>
      </c>
      <c r="DT27" s="3">
        <f t="shared" si="1"/>
        <v>1</v>
      </c>
      <c r="DU27">
        <f t="shared" si="2"/>
        <v>120</v>
      </c>
      <c r="DV27" s="3">
        <f t="shared" si="3"/>
        <v>1</v>
      </c>
      <c r="DW27">
        <f t="shared" si="4"/>
        <v>0</v>
      </c>
      <c r="DX27" s="3">
        <f t="shared" si="5"/>
        <v>0</v>
      </c>
      <c r="DY27">
        <f t="shared" si="6"/>
        <v>0</v>
      </c>
      <c r="DZ27" s="3">
        <f t="shared" si="7"/>
        <v>0</v>
      </c>
      <c r="EA27">
        <f t="shared" si="8"/>
        <v>120</v>
      </c>
    </row>
    <row r="28" spans="1:131" x14ac:dyDescent="0.2">
      <c r="A28" t="s">
        <v>180</v>
      </c>
      <c r="B28" t="s">
        <v>195</v>
      </c>
      <c r="C28">
        <v>2</v>
      </c>
      <c r="D28">
        <v>2</v>
      </c>
      <c r="E28">
        <v>2</v>
      </c>
      <c r="F28">
        <v>2</v>
      </c>
      <c r="G28">
        <v>2</v>
      </c>
      <c r="H28">
        <v>1</v>
      </c>
      <c r="I28">
        <v>1</v>
      </c>
      <c r="J28">
        <v>1</v>
      </c>
      <c r="K28">
        <v>1</v>
      </c>
      <c r="L28">
        <v>2</v>
      </c>
      <c r="M28">
        <v>2</v>
      </c>
      <c r="N28">
        <v>2</v>
      </c>
      <c r="O28">
        <v>1</v>
      </c>
      <c r="P28">
        <v>1</v>
      </c>
      <c r="Q28">
        <v>1</v>
      </c>
      <c r="R28">
        <v>2</v>
      </c>
      <c r="S28">
        <v>2</v>
      </c>
      <c r="T28">
        <v>2</v>
      </c>
      <c r="U28">
        <v>0</v>
      </c>
      <c r="V28">
        <v>2</v>
      </c>
      <c r="W28">
        <v>2</v>
      </c>
      <c r="X28">
        <v>1</v>
      </c>
      <c r="Y28">
        <v>2</v>
      </c>
      <c r="Z28">
        <v>2</v>
      </c>
      <c r="AA28">
        <v>1</v>
      </c>
      <c r="AB28">
        <v>0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2</v>
      </c>
      <c r="AL28">
        <v>0</v>
      </c>
      <c r="AM28">
        <v>2</v>
      </c>
      <c r="AN28">
        <v>2</v>
      </c>
      <c r="AO28">
        <v>1</v>
      </c>
      <c r="AP28">
        <v>1</v>
      </c>
      <c r="AQ28">
        <v>1</v>
      </c>
      <c r="AR28">
        <v>1</v>
      </c>
      <c r="AS28">
        <v>1</v>
      </c>
      <c r="AT28">
        <v>1</v>
      </c>
      <c r="AU28">
        <v>1</v>
      </c>
      <c r="AV28">
        <v>0</v>
      </c>
      <c r="AW28">
        <v>0</v>
      </c>
      <c r="AX28">
        <v>0</v>
      </c>
      <c r="AY28">
        <v>2</v>
      </c>
      <c r="AZ28">
        <v>0</v>
      </c>
      <c r="BA28">
        <v>0</v>
      </c>
      <c r="BB28">
        <v>1</v>
      </c>
      <c r="BC28">
        <v>1</v>
      </c>
      <c r="BD28">
        <v>2</v>
      </c>
      <c r="BE28">
        <v>2</v>
      </c>
      <c r="BF28">
        <v>0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0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1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2</v>
      </c>
      <c r="CF28">
        <v>2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2</v>
      </c>
      <c r="CS28">
        <v>2</v>
      </c>
      <c r="CT28">
        <v>2</v>
      </c>
      <c r="CU28">
        <v>0</v>
      </c>
      <c r="CV28">
        <v>0</v>
      </c>
      <c r="CW28">
        <v>0</v>
      </c>
      <c r="CX28">
        <v>2</v>
      </c>
      <c r="CY28">
        <v>0</v>
      </c>
      <c r="CZ28">
        <v>1</v>
      </c>
      <c r="DA28">
        <v>2</v>
      </c>
      <c r="DB28">
        <v>0</v>
      </c>
      <c r="DC28">
        <v>1</v>
      </c>
      <c r="DD28">
        <v>1</v>
      </c>
      <c r="DE28">
        <v>1</v>
      </c>
      <c r="DF28">
        <v>1</v>
      </c>
      <c r="DG28">
        <v>1</v>
      </c>
      <c r="DH28">
        <v>2</v>
      </c>
      <c r="DI28">
        <v>0</v>
      </c>
      <c r="DJ28">
        <v>2</v>
      </c>
      <c r="DK28">
        <v>0</v>
      </c>
      <c r="DL28">
        <v>2</v>
      </c>
      <c r="DM28">
        <v>2</v>
      </c>
      <c r="DN28">
        <v>1</v>
      </c>
      <c r="DO28">
        <v>2</v>
      </c>
      <c r="DP28">
        <v>0</v>
      </c>
      <c r="DQ28">
        <v>2</v>
      </c>
      <c r="DR28">
        <v>2</v>
      </c>
      <c r="DS28">
        <f t="shared" si="0"/>
        <v>138</v>
      </c>
      <c r="DT28" s="3">
        <f t="shared" si="1"/>
        <v>0.57499999999999996</v>
      </c>
      <c r="DU28">
        <f t="shared" si="2"/>
        <v>52</v>
      </c>
      <c r="DV28" s="3">
        <f t="shared" si="3"/>
        <v>0.43333333333333335</v>
      </c>
      <c r="DW28">
        <f t="shared" si="4"/>
        <v>34</v>
      </c>
      <c r="DX28" s="3">
        <f t="shared" si="5"/>
        <v>0.28333333333333333</v>
      </c>
      <c r="DY28">
        <f t="shared" si="6"/>
        <v>34</v>
      </c>
      <c r="DZ28" s="3">
        <f t="shared" si="7"/>
        <v>0.28333333333333333</v>
      </c>
      <c r="EA28">
        <f t="shared" si="8"/>
        <v>120</v>
      </c>
    </row>
    <row r="29" spans="1:131" x14ac:dyDescent="0.2">
      <c r="A29" t="s">
        <v>178</v>
      </c>
      <c r="B29" t="s">
        <v>196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0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  <c r="AB29">
        <v>0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0</v>
      </c>
      <c r="AK29">
        <v>2</v>
      </c>
      <c r="AL29">
        <v>2</v>
      </c>
      <c r="AM29">
        <v>2</v>
      </c>
      <c r="AN29">
        <v>2</v>
      </c>
      <c r="AO29">
        <v>2</v>
      </c>
      <c r="AP29">
        <v>0</v>
      </c>
      <c r="AQ29">
        <v>1</v>
      </c>
      <c r="AR29">
        <v>2</v>
      </c>
      <c r="AS29">
        <v>2</v>
      </c>
      <c r="AT29">
        <v>2</v>
      </c>
      <c r="AU29">
        <v>2</v>
      </c>
      <c r="AV29">
        <v>1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2</v>
      </c>
      <c r="BG29">
        <v>2</v>
      </c>
      <c r="BH29">
        <v>2</v>
      </c>
      <c r="BI29">
        <v>2</v>
      </c>
      <c r="BJ29">
        <v>2</v>
      </c>
      <c r="BK29">
        <v>2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2</v>
      </c>
      <c r="BY29">
        <v>2</v>
      </c>
      <c r="BZ29">
        <v>2</v>
      </c>
      <c r="CA29">
        <v>2</v>
      </c>
      <c r="CB29">
        <v>2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2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2</v>
      </c>
      <c r="CV29">
        <v>1</v>
      </c>
      <c r="CW29">
        <v>1</v>
      </c>
      <c r="CX29">
        <v>1</v>
      </c>
      <c r="CY29">
        <v>2</v>
      </c>
      <c r="CZ29">
        <v>2</v>
      </c>
      <c r="DA29">
        <v>2</v>
      </c>
      <c r="DB29">
        <v>1</v>
      </c>
      <c r="DC29">
        <v>2</v>
      </c>
      <c r="DD29">
        <v>1</v>
      </c>
      <c r="DE29">
        <v>2</v>
      </c>
      <c r="DF29">
        <v>1</v>
      </c>
      <c r="DG29">
        <v>2</v>
      </c>
      <c r="DH29">
        <v>1</v>
      </c>
      <c r="DI29">
        <v>1</v>
      </c>
      <c r="DJ29">
        <v>2</v>
      </c>
      <c r="DK29">
        <v>2</v>
      </c>
      <c r="DL29">
        <v>2</v>
      </c>
      <c r="DM29">
        <v>2</v>
      </c>
      <c r="DN29">
        <v>1</v>
      </c>
      <c r="DO29">
        <v>0</v>
      </c>
      <c r="DP29">
        <v>0</v>
      </c>
      <c r="DQ29">
        <v>2</v>
      </c>
      <c r="DR29">
        <v>2</v>
      </c>
      <c r="DS29">
        <f t="shared" si="0"/>
        <v>217</v>
      </c>
      <c r="DT29" s="3">
        <f t="shared" si="1"/>
        <v>0.90416666666666667</v>
      </c>
      <c r="DU29">
        <f t="shared" si="2"/>
        <v>103</v>
      </c>
      <c r="DV29" s="3">
        <f t="shared" si="3"/>
        <v>0.85833333333333328</v>
      </c>
      <c r="DW29">
        <f t="shared" si="4"/>
        <v>11</v>
      </c>
      <c r="DX29" s="3">
        <f t="shared" si="5"/>
        <v>9.166666666666666E-2</v>
      </c>
      <c r="DY29">
        <f t="shared" si="6"/>
        <v>6</v>
      </c>
      <c r="DZ29" s="3">
        <f t="shared" si="7"/>
        <v>0.05</v>
      </c>
      <c r="EA29">
        <f t="shared" si="8"/>
        <v>120</v>
      </c>
    </row>
    <row r="30" spans="1:131" x14ac:dyDescent="0.2">
      <c r="A30" t="s">
        <v>180</v>
      </c>
      <c r="B30" t="s">
        <v>197</v>
      </c>
      <c r="C30">
        <v>2</v>
      </c>
      <c r="D30">
        <v>2</v>
      </c>
      <c r="E30">
        <v>2</v>
      </c>
      <c r="F30">
        <v>1</v>
      </c>
      <c r="G30">
        <v>1</v>
      </c>
      <c r="H30">
        <v>1</v>
      </c>
      <c r="I30">
        <v>2</v>
      </c>
      <c r="J30">
        <v>2</v>
      </c>
      <c r="K30">
        <v>2</v>
      </c>
      <c r="L30">
        <v>0</v>
      </c>
      <c r="M30">
        <v>2</v>
      </c>
      <c r="N30">
        <v>2</v>
      </c>
      <c r="O30">
        <v>0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</v>
      </c>
      <c r="AL30">
        <v>0</v>
      </c>
      <c r="AM30">
        <v>1</v>
      </c>
      <c r="AN30">
        <v>0</v>
      </c>
      <c r="AO30">
        <v>0</v>
      </c>
      <c r="AP30">
        <v>0</v>
      </c>
      <c r="AQ30">
        <v>1</v>
      </c>
      <c r="AR30">
        <v>1</v>
      </c>
      <c r="AS30">
        <v>1</v>
      </c>
      <c r="AT30">
        <v>1</v>
      </c>
      <c r="AU30">
        <v>0</v>
      </c>
      <c r="AV30">
        <v>0</v>
      </c>
      <c r="AW30">
        <v>0</v>
      </c>
      <c r="AX30">
        <v>0</v>
      </c>
      <c r="AY30">
        <v>1</v>
      </c>
      <c r="AZ30">
        <v>2</v>
      </c>
      <c r="BA30">
        <v>0</v>
      </c>
      <c r="BB30">
        <v>1</v>
      </c>
      <c r="BC30">
        <v>0</v>
      </c>
      <c r="BD30">
        <v>2</v>
      </c>
      <c r="BE30">
        <v>2</v>
      </c>
      <c r="BF30">
        <v>0</v>
      </c>
      <c r="BG30">
        <v>1</v>
      </c>
      <c r="BH30">
        <v>0</v>
      </c>
      <c r="BI30">
        <v>0</v>
      </c>
      <c r="BJ30">
        <v>0</v>
      </c>
      <c r="BK30">
        <v>1</v>
      </c>
      <c r="BL30">
        <v>1</v>
      </c>
      <c r="BM30">
        <v>0</v>
      </c>
      <c r="BN30">
        <v>2</v>
      </c>
      <c r="BO30">
        <v>0</v>
      </c>
      <c r="BP30">
        <v>2</v>
      </c>
      <c r="BQ30">
        <v>2</v>
      </c>
      <c r="BR30">
        <v>0</v>
      </c>
      <c r="BS30">
        <v>1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1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1</v>
      </c>
      <c r="CF30">
        <v>2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2</v>
      </c>
      <c r="CU30">
        <v>0</v>
      </c>
      <c r="CV30">
        <v>0</v>
      </c>
      <c r="CW30">
        <v>0</v>
      </c>
      <c r="CX30">
        <v>1</v>
      </c>
      <c r="CY30">
        <v>0</v>
      </c>
      <c r="CZ30">
        <v>0</v>
      </c>
      <c r="DA30">
        <v>2</v>
      </c>
      <c r="DB30">
        <v>0</v>
      </c>
      <c r="DC30">
        <v>1</v>
      </c>
      <c r="DD30">
        <v>0</v>
      </c>
      <c r="DE30">
        <v>2</v>
      </c>
      <c r="DF30">
        <v>0</v>
      </c>
      <c r="DG30">
        <v>1</v>
      </c>
      <c r="DH30">
        <v>2</v>
      </c>
      <c r="DI30">
        <v>1</v>
      </c>
      <c r="DJ30">
        <v>1</v>
      </c>
      <c r="DK30">
        <v>1</v>
      </c>
      <c r="DL30">
        <v>1</v>
      </c>
      <c r="DM30">
        <v>1</v>
      </c>
      <c r="DN30">
        <v>1</v>
      </c>
      <c r="DO30">
        <v>1</v>
      </c>
      <c r="DP30">
        <v>1</v>
      </c>
      <c r="DQ30">
        <v>1</v>
      </c>
      <c r="DR30">
        <v>2</v>
      </c>
      <c r="DS30">
        <f t="shared" si="0"/>
        <v>93</v>
      </c>
      <c r="DT30" s="3">
        <f t="shared" si="1"/>
        <v>0.38750000000000001</v>
      </c>
      <c r="DU30">
        <f t="shared" si="2"/>
        <v>31</v>
      </c>
      <c r="DV30" s="3">
        <f t="shared" si="3"/>
        <v>0.2583333333333333</v>
      </c>
      <c r="DW30">
        <f t="shared" si="4"/>
        <v>31</v>
      </c>
      <c r="DX30" s="3">
        <f t="shared" si="5"/>
        <v>0.2583333333333333</v>
      </c>
      <c r="DY30">
        <f t="shared" si="6"/>
        <v>58</v>
      </c>
      <c r="DZ30" s="3">
        <f t="shared" si="7"/>
        <v>0.48333333333333334</v>
      </c>
      <c r="EA30">
        <f t="shared" si="8"/>
        <v>120</v>
      </c>
    </row>
    <row r="31" spans="1:131" x14ac:dyDescent="0.2">
      <c r="A31" t="s">
        <v>178</v>
      </c>
      <c r="B31" t="s">
        <v>198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1</v>
      </c>
      <c r="P31">
        <v>2</v>
      </c>
      <c r="Q31">
        <v>2</v>
      </c>
      <c r="R31">
        <v>1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0</v>
      </c>
      <c r="AR31">
        <v>1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1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1</v>
      </c>
      <c r="CA31">
        <v>1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1</v>
      </c>
      <c r="CY31">
        <v>2</v>
      </c>
      <c r="CZ31">
        <v>2</v>
      </c>
      <c r="DA31">
        <v>2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R31">
        <v>0</v>
      </c>
      <c r="DS31">
        <f t="shared" si="0"/>
        <v>229</v>
      </c>
      <c r="DT31" s="3">
        <f t="shared" si="1"/>
        <v>0.95416666666666672</v>
      </c>
      <c r="DU31">
        <f t="shared" si="2"/>
        <v>111</v>
      </c>
      <c r="DV31" s="3">
        <f t="shared" si="3"/>
        <v>0.92500000000000004</v>
      </c>
      <c r="DW31">
        <f t="shared" si="4"/>
        <v>7</v>
      </c>
      <c r="DX31" s="3">
        <f t="shared" si="5"/>
        <v>5.8333333333333327E-2</v>
      </c>
      <c r="DY31">
        <f t="shared" si="6"/>
        <v>2</v>
      </c>
      <c r="DZ31" s="3">
        <f t="shared" si="7"/>
        <v>1.6666666666666666E-2</v>
      </c>
      <c r="EA31">
        <f t="shared" si="8"/>
        <v>120</v>
      </c>
    </row>
    <row r="33" spans="2:122" x14ac:dyDescent="0.2">
      <c r="DN33" s="4"/>
      <c r="DP33" s="4"/>
      <c r="DR33" s="7"/>
    </row>
    <row r="37" spans="2:122" x14ac:dyDescent="0.2">
      <c r="B37" t="s">
        <v>160</v>
      </c>
      <c r="C37">
        <f t="shared" ref="C37:AH37" si="9">COUNTIFS(C5:C31, 2)</f>
        <v>27</v>
      </c>
      <c r="D37">
        <f t="shared" si="9"/>
        <v>27</v>
      </c>
      <c r="E37">
        <f t="shared" si="9"/>
        <v>22</v>
      </c>
      <c r="F37">
        <f t="shared" si="9"/>
        <v>24</v>
      </c>
      <c r="G37">
        <f t="shared" si="9"/>
        <v>22</v>
      </c>
      <c r="H37">
        <f t="shared" si="9"/>
        <v>23</v>
      </c>
      <c r="I37">
        <f t="shared" si="9"/>
        <v>24</v>
      </c>
      <c r="J37">
        <f t="shared" si="9"/>
        <v>24</v>
      </c>
      <c r="K37">
        <f t="shared" si="9"/>
        <v>20</v>
      </c>
      <c r="L37">
        <f t="shared" si="9"/>
        <v>21</v>
      </c>
      <c r="M37">
        <f t="shared" si="9"/>
        <v>26</v>
      </c>
      <c r="N37">
        <f t="shared" si="9"/>
        <v>26</v>
      </c>
      <c r="O37">
        <f t="shared" si="9"/>
        <v>19</v>
      </c>
      <c r="P37">
        <f t="shared" si="9"/>
        <v>25</v>
      </c>
      <c r="Q37">
        <f t="shared" si="9"/>
        <v>24</v>
      </c>
      <c r="R37">
        <f t="shared" si="9"/>
        <v>25</v>
      </c>
      <c r="S37">
        <f t="shared" si="9"/>
        <v>26</v>
      </c>
      <c r="T37">
        <f t="shared" si="9"/>
        <v>26</v>
      </c>
      <c r="U37">
        <f t="shared" si="9"/>
        <v>26</v>
      </c>
      <c r="V37">
        <f t="shared" si="9"/>
        <v>18</v>
      </c>
      <c r="W37">
        <f t="shared" si="9"/>
        <v>20</v>
      </c>
      <c r="X37">
        <f t="shared" si="9"/>
        <v>22</v>
      </c>
      <c r="Y37">
        <f t="shared" si="9"/>
        <v>22</v>
      </c>
      <c r="Z37">
        <f t="shared" si="9"/>
        <v>19</v>
      </c>
      <c r="AA37">
        <f t="shared" si="9"/>
        <v>18</v>
      </c>
      <c r="AB37">
        <f t="shared" si="9"/>
        <v>13</v>
      </c>
      <c r="AC37">
        <f t="shared" si="9"/>
        <v>19</v>
      </c>
      <c r="AD37">
        <f t="shared" si="9"/>
        <v>19</v>
      </c>
      <c r="AE37">
        <f t="shared" si="9"/>
        <v>18</v>
      </c>
      <c r="AF37">
        <f t="shared" si="9"/>
        <v>21</v>
      </c>
      <c r="AG37">
        <f t="shared" si="9"/>
        <v>19</v>
      </c>
      <c r="AH37">
        <f t="shared" si="9"/>
        <v>21</v>
      </c>
      <c r="AI37">
        <f t="shared" ref="AI37:BN37" si="10">COUNTIFS(AI5:AI31, 2)</f>
        <v>20</v>
      </c>
      <c r="AJ37">
        <f t="shared" si="10"/>
        <v>16</v>
      </c>
      <c r="AK37">
        <f t="shared" si="10"/>
        <v>20</v>
      </c>
      <c r="AL37">
        <f t="shared" si="10"/>
        <v>19</v>
      </c>
      <c r="AM37">
        <f t="shared" si="10"/>
        <v>21</v>
      </c>
      <c r="AN37">
        <f t="shared" si="10"/>
        <v>17</v>
      </c>
      <c r="AO37">
        <f t="shared" si="10"/>
        <v>16</v>
      </c>
      <c r="AP37">
        <f t="shared" si="10"/>
        <v>15</v>
      </c>
      <c r="AQ37">
        <f t="shared" si="10"/>
        <v>17</v>
      </c>
      <c r="AR37">
        <f t="shared" si="10"/>
        <v>16</v>
      </c>
      <c r="AS37">
        <f t="shared" si="10"/>
        <v>15</v>
      </c>
      <c r="AT37">
        <f t="shared" si="10"/>
        <v>15</v>
      </c>
      <c r="AU37">
        <f t="shared" si="10"/>
        <v>17</v>
      </c>
      <c r="AV37">
        <f t="shared" si="10"/>
        <v>15</v>
      </c>
      <c r="AW37">
        <f t="shared" si="10"/>
        <v>14</v>
      </c>
      <c r="AX37">
        <f t="shared" si="10"/>
        <v>13</v>
      </c>
      <c r="AY37">
        <f t="shared" si="10"/>
        <v>20</v>
      </c>
      <c r="AZ37">
        <f t="shared" si="10"/>
        <v>23</v>
      </c>
      <c r="BA37">
        <f t="shared" si="10"/>
        <v>23</v>
      </c>
      <c r="BB37">
        <f t="shared" si="10"/>
        <v>23</v>
      </c>
      <c r="BC37">
        <f t="shared" si="10"/>
        <v>20</v>
      </c>
      <c r="BD37">
        <f t="shared" si="10"/>
        <v>27</v>
      </c>
      <c r="BE37">
        <f t="shared" si="10"/>
        <v>26</v>
      </c>
      <c r="BF37">
        <f t="shared" si="10"/>
        <v>21</v>
      </c>
      <c r="BG37">
        <f t="shared" si="10"/>
        <v>15</v>
      </c>
      <c r="BH37">
        <f t="shared" si="10"/>
        <v>21</v>
      </c>
      <c r="BI37">
        <f t="shared" si="10"/>
        <v>19</v>
      </c>
      <c r="BJ37">
        <f t="shared" si="10"/>
        <v>21</v>
      </c>
      <c r="BK37">
        <f t="shared" si="10"/>
        <v>19</v>
      </c>
      <c r="BL37">
        <f t="shared" si="10"/>
        <v>17</v>
      </c>
      <c r="BM37">
        <f t="shared" si="10"/>
        <v>21</v>
      </c>
      <c r="BN37">
        <f t="shared" si="10"/>
        <v>25</v>
      </c>
      <c r="BO37">
        <f t="shared" ref="BO37:CT37" si="11">COUNTIFS(BO5:BO31, 2)</f>
        <v>21</v>
      </c>
      <c r="BP37">
        <f t="shared" si="11"/>
        <v>20</v>
      </c>
      <c r="BQ37">
        <f t="shared" si="11"/>
        <v>23</v>
      </c>
      <c r="BR37">
        <f t="shared" si="11"/>
        <v>21</v>
      </c>
      <c r="BS37">
        <f t="shared" si="11"/>
        <v>22</v>
      </c>
      <c r="BT37">
        <f t="shared" si="11"/>
        <v>26</v>
      </c>
      <c r="BU37">
        <f t="shared" si="11"/>
        <v>26</v>
      </c>
      <c r="BV37">
        <f t="shared" si="11"/>
        <v>26</v>
      </c>
      <c r="BW37">
        <f t="shared" si="11"/>
        <v>26</v>
      </c>
      <c r="BX37">
        <f t="shared" si="11"/>
        <v>27</v>
      </c>
      <c r="BY37">
        <f t="shared" si="11"/>
        <v>19</v>
      </c>
      <c r="BZ37">
        <f t="shared" si="11"/>
        <v>15</v>
      </c>
      <c r="CA37">
        <f t="shared" si="11"/>
        <v>15</v>
      </c>
      <c r="CB37">
        <f t="shared" si="11"/>
        <v>16</v>
      </c>
      <c r="CC37">
        <f t="shared" si="11"/>
        <v>18</v>
      </c>
      <c r="CD37">
        <f t="shared" si="11"/>
        <v>15</v>
      </c>
      <c r="CE37">
        <f t="shared" si="11"/>
        <v>22</v>
      </c>
      <c r="CF37">
        <f t="shared" si="11"/>
        <v>25</v>
      </c>
      <c r="CG37">
        <f t="shared" si="11"/>
        <v>19</v>
      </c>
      <c r="CH37">
        <f t="shared" si="11"/>
        <v>20</v>
      </c>
      <c r="CI37">
        <f t="shared" si="11"/>
        <v>20</v>
      </c>
      <c r="CJ37">
        <f t="shared" si="11"/>
        <v>20</v>
      </c>
      <c r="CK37">
        <f t="shared" si="11"/>
        <v>20</v>
      </c>
      <c r="CL37">
        <f t="shared" si="11"/>
        <v>20</v>
      </c>
      <c r="CM37">
        <f t="shared" si="11"/>
        <v>20</v>
      </c>
      <c r="CN37">
        <f t="shared" si="11"/>
        <v>20</v>
      </c>
      <c r="CO37">
        <f t="shared" si="11"/>
        <v>20</v>
      </c>
      <c r="CP37">
        <f t="shared" si="11"/>
        <v>20</v>
      </c>
      <c r="CQ37">
        <f t="shared" si="11"/>
        <v>20</v>
      </c>
      <c r="CR37">
        <f t="shared" si="11"/>
        <v>21</v>
      </c>
      <c r="CS37">
        <f t="shared" si="11"/>
        <v>22</v>
      </c>
      <c r="CT37">
        <f t="shared" si="11"/>
        <v>27</v>
      </c>
      <c r="CU37">
        <f t="shared" ref="CU37:DR37" si="12">COUNTIFS(CU5:CU31, 2)</f>
        <v>18</v>
      </c>
      <c r="CV37">
        <f t="shared" si="12"/>
        <v>15</v>
      </c>
      <c r="CW37">
        <f t="shared" si="12"/>
        <v>22</v>
      </c>
      <c r="CX37">
        <f t="shared" si="12"/>
        <v>19</v>
      </c>
      <c r="CY37">
        <f t="shared" si="12"/>
        <v>17</v>
      </c>
      <c r="CZ37">
        <f t="shared" si="12"/>
        <v>16</v>
      </c>
      <c r="DA37">
        <f t="shared" si="12"/>
        <v>23</v>
      </c>
      <c r="DB37">
        <f t="shared" si="12"/>
        <v>14</v>
      </c>
      <c r="DC37">
        <f t="shared" si="12"/>
        <v>14</v>
      </c>
      <c r="DD37">
        <f t="shared" si="12"/>
        <v>12</v>
      </c>
      <c r="DE37">
        <f t="shared" si="12"/>
        <v>23</v>
      </c>
      <c r="DF37">
        <f t="shared" si="12"/>
        <v>12</v>
      </c>
      <c r="DG37">
        <f t="shared" si="12"/>
        <v>16</v>
      </c>
      <c r="DH37">
        <f t="shared" si="12"/>
        <v>23</v>
      </c>
      <c r="DI37">
        <f t="shared" si="12"/>
        <v>21</v>
      </c>
      <c r="DJ37">
        <f t="shared" si="12"/>
        <v>18</v>
      </c>
      <c r="DK37">
        <f t="shared" si="12"/>
        <v>22</v>
      </c>
      <c r="DL37">
        <f t="shared" si="12"/>
        <v>18</v>
      </c>
      <c r="DM37">
        <f t="shared" si="12"/>
        <v>20</v>
      </c>
      <c r="DN37">
        <f t="shared" si="12"/>
        <v>17</v>
      </c>
      <c r="DO37">
        <f t="shared" si="12"/>
        <v>22</v>
      </c>
      <c r="DP37">
        <f t="shared" si="12"/>
        <v>16</v>
      </c>
      <c r="DQ37">
        <f t="shared" si="12"/>
        <v>21</v>
      </c>
      <c r="DR37">
        <f t="shared" si="12"/>
        <v>22</v>
      </c>
    </row>
    <row r="38" spans="2:122" x14ac:dyDescent="0.2">
      <c r="B38" t="s">
        <v>199</v>
      </c>
      <c r="C38" s="3">
        <f t="shared" ref="C38:AH38" si="13">COUNTIFS(C5:C31, 2)*100/27/100</f>
        <v>1</v>
      </c>
      <c r="D38" s="3">
        <f t="shared" si="13"/>
        <v>1</v>
      </c>
      <c r="E38" s="3">
        <f t="shared" si="13"/>
        <v>0.81481481481481477</v>
      </c>
      <c r="F38" s="3">
        <f t="shared" si="13"/>
        <v>0.88888888888888884</v>
      </c>
      <c r="G38" s="3">
        <f t="shared" si="13"/>
        <v>0.81481481481481477</v>
      </c>
      <c r="H38" s="3">
        <f t="shared" si="13"/>
        <v>0.85185185185185186</v>
      </c>
      <c r="I38" s="3">
        <f t="shared" si="13"/>
        <v>0.88888888888888884</v>
      </c>
      <c r="J38" s="3">
        <f t="shared" si="13"/>
        <v>0.88888888888888884</v>
      </c>
      <c r="K38" s="3">
        <f t="shared" si="13"/>
        <v>0.74074074074074081</v>
      </c>
      <c r="L38" s="3">
        <f t="shared" si="13"/>
        <v>0.77777777777777768</v>
      </c>
      <c r="M38" s="3">
        <f t="shared" si="13"/>
        <v>0.96296296296296291</v>
      </c>
      <c r="N38" s="3">
        <f t="shared" si="13"/>
        <v>0.96296296296296291</v>
      </c>
      <c r="O38" s="3">
        <f t="shared" si="13"/>
        <v>0.70370370370370372</v>
      </c>
      <c r="P38" s="3">
        <f t="shared" si="13"/>
        <v>0.92592592592592593</v>
      </c>
      <c r="Q38" s="3">
        <f t="shared" si="13"/>
        <v>0.88888888888888884</v>
      </c>
      <c r="R38" s="3">
        <f t="shared" si="13"/>
        <v>0.92592592592592593</v>
      </c>
      <c r="S38" s="3">
        <f t="shared" si="13"/>
        <v>0.96296296296296291</v>
      </c>
      <c r="T38" s="3">
        <f t="shared" si="13"/>
        <v>0.96296296296296291</v>
      </c>
      <c r="U38" s="3">
        <f t="shared" si="13"/>
        <v>0.96296296296296291</v>
      </c>
      <c r="V38" s="3">
        <f t="shared" si="13"/>
        <v>0.66666666666666674</v>
      </c>
      <c r="W38" s="3">
        <f t="shared" si="13"/>
        <v>0.74074074074074081</v>
      </c>
      <c r="X38" s="3">
        <f t="shared" si="13"/>
        <v>0.81481481481481477</v>
      </c>
      <c r="Y38" s="3">
        <f t="shared" si="13"/>
        <v>0.81481481481481477</v>
      </c>
      <c r="Z38" s="3">
        <f t="shared" si="13"/>
        <v>0.70370370370370372</v>
      </c>
      <c r="AA38" s="3">
        <f t="shared" si="13"/>
        <v>0.66666666666666674</v>
      </c>
      <c r="AB38" s="3">
        <f t="shared" si="13"/>
        <v>0.48148148148148145</v>
      </c>
      <c r="AC38" s="3">
        <f t="shared" si="13"/>
        <v>0.70370370370370372</v>
      </c>
      <c r="AD38" s="3">
        <f t="shared" si="13"/>
        <v>0.70370370370370372</v>
      </c>
      <c r="AE38" s="3">
        <f t="shared" si="13"/>
        <v>0.66666666666666674</v>
      </c>
      <c r="AF38" s="3">
        <f t="shared" si="13"/>
        <v>0.77777777777777768</v>
      </c>
      <c r="AG38" s="3">
        <f t="shared" si="13"/>
        <v>0.70370370370370372</v>
      </c>
      <c r="AH38" s="3">
        <f t="shared" si="13"/>
        <v>0.77777777777777768</v>
      </c>
      <c r="AI38" s="3">
        <f t="shared" ref="AI38:BN38" si="14">COUNTIFS(AI5:AI31, 2)*100/27/100</f>
        <v>0.74074074074074081</v>
      </c>
      <c r="AJ38" s="3">
        <f t="shared" si="14"/>
        <v>0.59259259259259256</v>
      </c>
      <c r="AK38" s="3">
        <f t="shared" si="14"/>
        <v>0.74074074074074081</v>
      </c>
      <c r="AL38" s="3">
        <f t="shared" si="14"/>
        <v>0.70370370370370372</v>
      </c>
      <c r="AM38" s="3">
        <f t="shared" si="14"/>
        <v>0.77777777777777768</v>
      </c>
      <c r="AN38" s="3">
        <f t="shared" si="14"/>
        <v>0.62962962962962965</v>
      </c>
      <c r="AO38" s="3">
        <f t="shared" si="14"/>
        <v>0.59259259259259256</v>
      </c>
      <c r="AP38" s="3">
        <f t="shared" si="14"/>
        <v>0.55555555555555558</v>
      </c>
      <c r="AQ38" s="3">
        <f t="shared" si="14"/>
        <v>0.62962962962962965</v>
      </c>
      <c r="AR38" s="3">
        <f t="shared" si="14"/>
        <v>0.59259259259259256</v>
      </c>
      <c r="AS38" s="3">
        <f t="shared" si="14"/>
        <v>0.55555555555555558</v>
      </c>
      <c r="AT38" s="3">
        <f t="shared" si="14"/>
        <v>0.55555555555555558</v>
      </c>
      <c r="AU38" s="3">
        <f t="shared" si="14"/>
        <v>0.62962962962962965</v>
      </c>
      <c r="AV38" s="3">
        <f t="shared" si="14"/>
        <v>0.55555555555555558</v>
      </c>
      <c r="AW38" s="3">
        <f t="shared" si="14"/>
        <v>0.5185185185185186</v>
      </c>
      <c r="AX38" s="3">
        <f t="shared" si="14"/>
        <v>0.48148148148148145</v>
      </c>
      <c r="AY38" s="3">
        <f t="shared" si="14"/>
        <v>0.74074074074074081</v>
      </c>
      <c r="AZ38" s="3">
        <f t="shared" si="14"/>
        <v>0.85185185185185186</v>
      </c>
      <c r="BA38" s="3">
        <f t="shared" si="14"/>
        <v>0.85185185185185186</v>
      </c>
      <c r="BB38" s="3">
        <f t="shared" si="14"/>
        <v>0.85185185185185186</v>
      </c>
      <c r="BC38" s="3">
        <f t="shared" si="14"/>
        <v>0.74074074074074081</v>
      </c>
      <c r="BD38" s="3">
        <f t="shared" si="14"/>
        <v>1</v>
      </c>
      <c r="BE38" s="3">
        <f t="shared" si="14"/>
        <v>0.96296296296296291</v>
      </c>
      <c r="BF38" s="3">
        <f t="shared" si="14"/>
        <v>0.77777777777777768</v>
      </c>
      <c r="BG38" s="3">
        <f t="shared" si="14"/>
        <v>0.55555555555555558</v>
      </c>
      <c r="BH38" s="3">
        <f t="shared" si="14"/>
        <v>0.77777777777777768</v>
      </c>
      <c r="BI38" s="3">
        <f t="shared" si="14"/>
        <v>0.70370370370370372</v>
      </c>
      <c r="BJ38" s="3">
        <f t="shared" si="14"/>
        <v>0.77777777777777768</v>
      </c>
      <c r="BK38" s="3">
        <f t="shared" si="14"/>
        <v>0.70370370370370372</v>
      </c>
      <c r="BL38" s="3">
        <f t="shared" si="14"/>
        <v>0.62962962962962965</v>
      </c>
      <c r="BM38" s="3">
        <f t="shared" si="14"/>
        <v>0.77777777777777768</v>
      </c>
      <c r="BN38" s="3">
        <f t="shared" si="14"/>
        <v>0.92592592592592593</v>
      </c>
      <c r="BO38" s="3">
        <f t="shared" ref="BO38:CT38" si="15">COUNTIFS(BO5:BO31, 2)*100/27/100</f>
        <v>0.77777777777777768</v>
      </c>
      <c r="BP38" s="3">
        <f t="shared" si="15"/>
        <v>0.74074074074074081</v>
      </c>
      <c r="BQ38" s="3">
        <f t="shared" si="15"/>
        <v>0.85185185185185186</v>
      </c>
      <c r="BR38" s="3">
        <f t="shared" si="15"/>
        <v>0.77777777777777768</v>
      </c>
      <c r="BS38" s="3">
        <f t="shared" si="15"/>
        <v>0.81481481481481477</v>
      </c>
      <c r="BT38" s="3">
        <f t="shared" si="15"/>
        <v>0.96296296296296291</v>
      </c>
      <c r="BU38" s="3">
        <f t="shared" si="15"/>
        <v>0.96296296296296291</v>
      </c>
      <c r="BV38" s="3">
        <f t="shared" si="15"/>
        <v>0.96296296296296291</v>
      </c>
      <c r="BW38" s="3">
        <f t="shared" si="15"/>
        <v>0.96296296296296291</v>
      </c>
      <c r="BX38" s="3">
        <f t="shared" si="15"/>
        <v>1</v>
      </c>
      <c r="BY38" s="3">
        <f t="shared" si="15"/>
        <v>0.70370370370370372</v>
      </c>
      <c r="BZ38" s="3">
        <f t="shared" si="15"/>
        <v>0.55555555555555558</v>
      </c>
      <c r="CA38" s="3">
        <f t="shared" si="15"/>
        <v>0.55555555555555558</v>
      </c>
      <c r="CB38" s="3">
        <f t="shared" si="15"/>
        <v>0.59259259259259256</v>
      </c>
      <c r="CC38" s="3">
        <f t="shared" si="15"/>
        <v>0.66666666666666674</v>
      </c>
      <c r="CD38" s="3">
        <f t="shared" si="15"/>
        <v>0.55555555555555558</v>
      </c>
      <c r="CE38" s="3">
        <f t="shared" si="15"/>
        <v>0.81481481481481477</v>
      </c>
      <c r="CF38" s="3">
        <f t="shared" si="15"/>
        <v>0.92592592592592593</v>
      </c>
      <c r="CG38" s="3">
        <f t="shared" si="15"/>
        <v>0.70370370370370372</v>
      </c>
      <c r="CH38" s="3">
        <f t="shared" si="15"/>
        <v>0.74074074074074081</v>
      </c>
      <c r="CI38" s="3">
        <f t="shared" si="15"/>
        <v>0.74074074074074081</v>
      </c>
      <c r="CJ38" s="3">
        <f t="shared" si="15"/>
        <v>0.74074074074074081</v>
      </c>
      <c r="CK38" s="3">
        <f t="shared" si="15"/>
        <v>0.74074074074074081</v>
      </c>
      <c r="CL38" s="3">
        <f t="shared" si="15"/>
        <v>0.74074074074074081</v>
      </c>
      <c r="CM38" s="3">
        <f t="shared" si="15"/>
        <v>0.74074074074074081</v>
      </c>
      <c r="CN38" s="3">
        <f t="shared" si="15"/>
        <v>0.74074074074074081</v>
      </c>
      <c r="CO38" s="3">
        <f t="shared" si="15"/>
        <v>0.74074074074074081</v>
      </c>
      <c r="CP38" s="3">
        <f t="shared" si="15"/>
        <v>0.74074074074074081</v>
      </c>
      <c r="CQ38" s="3">
        <f t="shared" si="15"/>
        <v>0.74074074074074081</v>
      </c>
      <c r="CR38" s="3">
        <f t="shared" si="15"/>
        <v>0.77777777777777768</v>
      </c>
      <c r="CS38" s="3">
        <f t="shared" si="15"/>
        <v>0.81481481481481477</v>
      </c>
      <c r="CT38" s="3">
        <f t="shared" si="15"/>
        <v>1</v>
      </c>
      <c r="CU38" s="3">
        <f t="shared" ref="CU38:DR38" si="16">COUNTIFS(CU5:CU31, 2)*100/27/100</f>
        <v>0.66666666666666674</v>
      </c>
      <c r="CV38" s="3">
        <f t="shared" si="16"/>
        <v>0.55555555555555558</v>
      </c>
      <c r="CW38" s="3">
        <f t="shared" si="16"/>
        <v>0.81481481481481477</v>
      </c>
      <c r="CX38" s="3">
        <f t="shared" si="16"/>
        <v>0.70370370370370372</v>
      </c>
      <c r="CY38" s="3">
        <f t="shared" si="16"/>
        <v>0.62962962962962965</v>
      </c>
      <c r="CZ38" s="3">
        <f t="shared" si="16"/>
        <v>0.59259259259259256</v>
      </c>
      <c r="DA38" s="3">
        <f t="shared" si="16"/>
        <v>0.85185185185185186</v>
      </c>
      <c r="DB38" s="3">
        <f t="shared" si="16"/>
        <v>0.5185185185185186</v>
      </c>
      <c r="DC38" s="3">
        <f t="shared" si="16"/>
        <v>0.5185185185185186</v>
      </c>
      <c r="DD38" s="3">
        <f t="shared" si="16"/>
        <v>0.44444444444444442</v>
      </c>
      <c r="DE38" s="3">
        <f t="shared" si="16"/>
        <v>0.85185185185185186</v>
      </c>
      <c r="DF38" s="3">
        <f t="shared" si="16"/>
        <v>0.44444444444444442</v>
      </c>
      <c r="DG38" s="3">
        <f t="shared" si="16"/>
        <v>0.59259259259259256</v>
      </c>
      <c r="DH38" s="3">
        <f t="shared" si="16"/>
        <v>0.85185185185185186</v>
      </c>
      <c r="DI38" s="3">
        <f t="shared" si="16"/>
        <v>0.77777777777777768</v>
      </c>
      <c r="DJ38" s="3">
        <f t="shared" si="16"/>
        <v>0.66666666666666674</v>
      </c>
      <c r="DK38" s="3">
        <f t="shared" si="16"/>
        <v>0.81481481481481477</v>
      </c>
      <c r="DL38" s="3">
        <f t="shared" si="16"/>
        <v>0.66666666666666674</v>
      </c>
      <c r="DM38" s="3">
        <f t="shared" si="16"/>
        <v>0.74074074074074081</v>
      </c>
      <c r="DN38" s="3">
        <f t="shared" si="16"/>
        <v>0.62962962962962965</v>
      </c>
      <c r="DO38" s="3">
        <f t="shared" si="16"/>
        <v>0.81481481481481477</v>
      </c>
      <c r="DP38" s="3">
        <f t="shared" si="16"/>
        <v>0.59259259259259256</v>
      </c>
      <c r="DQ38" s="3">
        <f t="shared" si="16"/>
        <v>0.77777777777777768</v>
      </c>
      <c r="DR38" s="3">
        <f t="shared" si="16"/>
        <v>0.81481481481481477</v>
      </c>
    </row>
    <row r="39" spans="2:122" x14ac:dyDescent="0.2">
      <c r="B39" t="s">
        <v>162</v>
      </c>
      <c r="C39">
        <f t="shared" ref="C39:AH39" si="17">COUNTIFS(C5:C31, 1)</f>
        <v>0</v>
      </c>
      <c r="D39">
        <f t="shared" si="17"/>
        <v>0</v>
      </c>
      <c r="E39">
        <f t="shared" si="17"/>
        <v>5</v>
      </c>
      <c r="F39">
        <f t="shared" si="17"/>
        <v>3</v>
      </c>
      <c r="G39">
        <f t="shared" si="17"/>
        <v>5</v>
      </c>
      <c r="H39">
        <f t="shared" si="17"/>
        <v>4</v>
      </c>
      <c r="I39">
        <f t="shared" si="17"/>
        <v>3</v>
      </c>
      <c r="J39">
        <f t="shared" si="17"/>
        <v>3</v>
      </c>
      <c r="K39">
        <f t="shared" si="17"/>
        <v>6</v>
      </c>
      <c r="L39">
        <f t="shared" si="17"/>
        <v>3</v>
      </c>
      <c r="M39">
        <f t="shared" si="17"/>
        <v>1</v>
      </c>
      <c r="N39">
        <f t="shared" si="17"/>
        <v>0</v>
      </c>
      <c r="O39">
        <f t="shared" si="17"/>
        <v>6</v>
      </c>
      <c r="P39">
        <f t="shared" si="17"/>
        <v>2</v>
      </c>
      <c r="Q39">
        <f t="shared" si="17"/>
        <v>2</v>
      </c>
      <c r="R39">
        <f t="shared" si="17"/>
        <v>2</v>
      </c>
      <c r="S39">
        <f t="shared" si="17"/>
        <v>1</v>
      </c>
      <c r="T39">
        <f t="shared" si="17"/>
        <v>1</v>
      </c>
      <c r="U39">
        <f t="shared" si="17"/>
        <v>0</v>
      </c>
      <c r="V39">
        <f t="shared" si="17"/>
        <v>8</v>
      </c>
      <c r="W39">
        <f t="shared" si="17"/>
        <v>3</v>
      </c>
      <c r="X39">
        <f t="shared" si="17"/>
        <v>4</v>
      </c>
      <c r="Y39">
        <f t="shared" si="17"/>
        <v>3</v>
      </c>
      <c r="Z39">
        <f t="shared" si="17"/>
        <v>6</v>
      </c>
      <c r="AA39">
        <f t="shared" si="17"/>
        <v>5</v>
      </c>
      <c r="AB39">
        <f t="shared" si="17"/>
        <v>3</v>
      </c>
      <c r="AC39">
        <f t="shared" si="17"/>
        <v>8</v>
      </c>
      <c r="AD39">
        <f t="shared" si="17"/>
        <v>5</v>
      </c>
      <c r="AE39">
        <f t="shared" si="17"/>
        <v>6</v>
      </c>
      <c r="AF39">
        <f t="shared" si="17"/>
        <v>4</v>
      </c>
      <c r="AG39">
        <f t="shared" si="17"/>
        <v>4</v>
      </c>
      <c r="AH39">
        <f t="shared" si="17"/>
        <v>5</v>
      </c>
      <c r="AI39">
        <f t="shared" ref="AI39:BN39" si="18">COUNTIFS(AI5:AI31, 1)</f>
        <v>4</v>
      </c>
      <c r="AJ39">
        <f t="shared" si="18"/>
        <v>6</v>
      </c>
      <c r="AK39">
        <f t="shared" si="18"/>
        <v>7</v>
      </c>
      <c r="AL39">
        <f t="shared" si="18"/>
        <v>3</v>
      </c>
      <c r="AM39">
        <f t="shared" si="18"/>
        <v>5</v>
      </c>
      <c r="AN39">
        <f t="shared" si="18"/>
        <v>5</v>
      </c>
      <c r="AO39">
        <f t="shared" si="18"/>
        <v>6</v>
      </c>
      <c r="AP39">
        <f t="shared" si="18"/>
        <v>7</v>
      </c>
      <c r="AQ39">
        <f t="shared" si="18"/>
        <v>9</v>
      </c>
      <c r="AR39">
        <f t="shared" si="18"/>
        <v>11</v>
      </c>
      <c r="AS39">
        <f t="shared" si="18"/>
        <v>8</v>
      </c>
      <c r="AT39">
        <f t="shared" si="18"/>
        <v>10</v>
      </c>
      <c r="AU39">
        <f t="shared" si="18"/>
        <v>3</v>
      </c>
      <c r="AV39">
        <f t="shared" si="18"/>
        <v>4</v>
      </c>
      <c r="AW39">
        <f t="shared" si="18"/>
        <v>2</v>
      </c>
      <c r="AX39">
        <f t="shared" si="18"/>
        <v>6</v>
      </c>
      <c r="AY39">
        <f t="shared" si="18"/>
        <v>6</v>
      </c>
      <c r="AZ39">
        <f t="shared" si="18"/>
        <v>1</v>
      </c>
      <c r="BA39">
        <f t="shared" si="18"/>
        <v>0</v>
      </c>
      <c r="BB39">
        <f t="shared" si="18"/>
        <v>4</v>
      </c>
      <c r="BC39">
        <f t="shared" si="18"/>
        <v>2</v>
      </c>
      <c r="BD39">
        <f t="shared" si="18"/>
        <v>0</v>
      </c>
      <c r="BE39">
        <f t="shared" si="18"/>
        <v>1</v>
      </c>
      <c r="BF39">
        <f t="shared" si="18"/>
        <v>1</v>
      </c>
      <c r="BG39">
        <f t="shared" si="18"/>
        <v>12</v>
      </c>
      <c r="BH39">
        <f t="shared" si="18"/>
        <v>3</v>
      </c>
      <c r="BI39">
        <f t="shared" si="18"/>
        <v>4</v>
      </c>
      <c r="BJ39">
        <f t="shared" si="18"/>
        <v>1</v>
      </c>
      <c r="BK39">
        <f t="shared" si="18"/>
        <v>6</v>
      </c>
      <c r="BL39">
        <f t="shared" si="18"/>
        <v>6</v>
      </c>
      <c r="BM39">
        <f t="shared" si="18"/>
        <v>2</v>
      </c>
      <c r="BN39">
        <f t="shared" si="18"/>
        <v>1</v>
      </c>
      <c r="BO39">
        <f t="shared" ref="BO39:CT39" si="19">COUNTIFS(BO5:BO31, 1)</f>
        <v>2</v>
      </c>
      <c r="BP39">
        <f t="shared" si="19"/>
        <v>2</v>
      </c>
      <c r="BQ39">
        <f t="shared" si="19"/>
        <v>2</v>
      </c>
      <c r="BR39">
        <f t="shared" si="19"/>
        <v>2</v>
      </c>
      <c r="BS39">
        <f t="shared" si="19"/>
        <v>4</v>
      </c>
      <c r="BT39">
        <f t="shared" si="19"/>
        <v>1</v>
      </c>
      <c r="BU39">
        <f t="shared" si="19"/>
        <v>0</v>
      </c>
      <c r="BV39">
        <f t="shared" si="19"/>
        <v>1</v>
      </c>
      <c r="BW39">
        <f t="shared" si="19"/>
        <v>0</v>
      </c>
      <c r="BX39">
        <f t="shared" si="19"/>
        <v>0</v>
      </c>
      <c r="BY39">
        <f t="shared" si="19"/>
        <v>7</v>
      </c>
      <c r="BZ39">
        <f t="shared" si="19"/>
        <v>5</v>
      </c>
      <c r="CA39">
        <f t="shared" si="19"/>
        <v>5</v>
      </c>
      <c r="CB39">
        <f t="shared" si="19"/>
        <v>5</v>
      </c>
      <c r="CC39">
        <f t="shared" si="19"/>
        <v>5</v>
      </c>
      <c r="CD39">
        <f t="shared" si="19"/>
        <v>5</v>
      </c>
      <c r="CE39">
        <f t="shared" si="19"/>
        <v>3</v>
      </c>
      <c r="CF39">
        <f t="shared" si="19"/>
        <v>1</v>
      </c>
      <c r="CG39">
        <f t="shared" si="19"/>
        <v>1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0</v>
      </c>
      <c r="CP39">
        <f t="shared" si="19"/>
        <v>0</v>
      </c>
      <c r="CQ39">
        <f t="shared" si="19"/>
        <v>0</v>
      </c>
      <c r="CR39">
        <f t="shared" si="19"/>
        <v>1</v>
      </c>
      <c r="CS39">
        <f t="shared" si="19"/>
        <v>0</v>
      </c>
      <c r="CT39">
        <f t="shared" si="19"/>
        <v>0</v>
      </c>
      <c r="CU39">
        <f t="shared" ref="CU39:DR39" si="20">COUNTIFS(CU5:CU31, 1)</f>
        <v>2</v>
      </c>
      <c r="CV39">
        <f t="shared" si="20"/>
        <v>3</v>
      </c>
      <c r="CW39">
        <f t="shared" si="20"/>
        <v>1</v>
      </c>
      <c r="CX39">
        <f t="shared" si="20"/>
        <v>8</v>
      </c>
      <c r="CY39">
        <f t="shared" si="20"/>
        <v>1</v>
      </c>
      <c r="CZ39">
        <f t="shared" si="20"/>
        <v>4</v>
      </c>
      <c r="DA39">
        <f t="shared" si="20"/>
        <v>3</v>
      </c>
      <c r="DB39">
        <f t="shared" si="20"/>
        <v>10</v>
      </c>
      <c r="DC39">
        <f t="shared" si="20"/>
        <v>3</v>
      </c>
      <c r="DD39">
        <f t="shared" si="20"/>
        <v>5</v>
      </c>
      <c r="DE39">
        <f t="shared" si="20"/>
        <v>3</v>
      </c>
      <c r="DF39">
        <f t="shared" si="20"/>
        <v>5</v>
      </c>
      <c r="DG39">
        <f t="shared" si="20"/>
        <v>10</v>
      </c>
      <c r="DH39">
        <f t="shared" si="20"/>
        <v>3</v>
      </c>
      <c r="DI39">
        <f t="shared" si="20"/>
        <v>4</v>
      </c>
      <c r="DJ39">
        <f t="shared" si="20"/>
        <v>8</v>
      </c>
      <c r="DK39">
        <f t="shared" si="20"/>
        <v>3</v>
      </c>
      <c r="DL39">
        <f t="shared" si="20"/>
        <v>8</v>
      </c>
      <c r="DM39">
        <f t="shared" si="20"/>
        <v>6</v>
      </c>
      <c r="DN39">
        <f t="shared" si="20"/>
        <v>9</v>
      </c>
      <c r="DO39">
        <f t="shared" si="20"/>
        <v>3</v>
      </c>
      <c r="DP39">
        <f t="shared" si="20"/>
        <v>5</v>
      </c>
      <c r="DQ39">
        <f t="shared" si="20"/>
        <v>5</v>
      </c>
      <c r="DR39">
        <f t="shared" si="20"/>
        <v>0</v>
      </c>
    </row>
    <row r="40" spans="2:122" x14ac:dyDescent="0.2">
      <c r="B40" t="s">
        <v>200</v>
      </c>
      <c r="C40" s="3">
        <f t="shared" ref="C40:AH40" si="21">COUNTIFS(C5:C31, 1)*100/27/100</f>
        <v>0</v>
      </c>
      <c r="D40" s="3">
        <f t="shared" si="21"/>
        <v>0</v>
      </c>
      <c r="E40" s="3">
        <f t="shared" si="21"/>
        <v>0.1851851851851852</v>
      </c>
      <c r="F40" s="3">
        <f t="shared" si="21"/>
        <v>0.1111111111111111</v>
      </c>
      <c r="G40" s="3">
        <f t="shared" si="21"/>
        <v>0.1851851851851852</v>
      </c>
      <c r="H40" s="3">
        <f t="shared" si="21"/>
        <v>0.14814814814814814</v>
      </c>
      <c r="I40" s="3">
        <f t="shared" si="21"/>
        <v>0.1111111111111111</v>
      </c>
      <c r="J40" s="3">
        <f t="shared" si="21"/>
        <v>0.1111111111111111</v>
      </c>
      <c r="K40" s="3">
        <f t="shared" si="21"/>
        <v>0.22222222222222221</v>
      </c>
      <c r="L40" s="3">
        <f t="shared" si="21"/>
        <v>0.1111111111111111</v>
      </c>
      <c r="M40" s="3">
        <f t="shared" si="21"/>
        <v>3.7037037037037035E-2</v>
      </c>
      <c r="N40" s="3">
        <f t="shared" si="21"/>
        <v>0</v>
      </c>
      <c r="O40" s="3">
        <f t="shared" si="21"/>
        <v>0.22222222222222221</v>
      </c>
      <c r="P40" s="3">
        <f t="shared" si="21"/>
        <v>7.407407407407407E-2</v>
      </c>
      <c r="Q40" s="3">
        <f t="shared" si="21"/>
        <v>7.407407407407407E-2</v>
      </c>
      <c r="R40" s="3">
        <f t="shared" si="21"/>
        <v>7.407407407407407E-2</v>
      </c>
      <c r="S40" s="3">
        <f t="shared" si="21"/>
        <v>3.7037037037037035E-2</v>
      </c>
      <c r="T40" s="3">
        <f t="shared" si="21"/>
        <v>3.7037037037037035E-2</v>
      </c>
      <c r="U40" s="3">
        <f t="shared" si="21"/>
        <v>0</v>
      </c>
      <c r="V40" s="3">
        <f t="shared" si="21"/>
        <v>0.29629629629629628</v>
      </c>
      <c r="W40" s="3">
        <f t="shared" si="21"/>
        <v>0.1111111111111111</v>
      </c>
      <c r="X40" s="3">
        <f t="shared" si="21"/>
        <v>0.14814814814814814</v>
      </c>
      <c r="Y40" s="3">
        <f t="shared" si="21"/>
        <v>0.1111111111111111</v>
      </c>
      <c r="Z40" s="3">
        <f t="shared" si="21"/>
        <v>0.22222222222222221</v>
      </c>
      <c r="AA40" s="3">
        <f t="shared" si="21"/>
        <v>0.1851851851851852</v>
      </c>
      <c r="AB40" s="3">
        <f t="shared" si="21"/>
        <v>0.1111111111111111</v>
      </c>
      <c r="AC40" s="3">
        <f t="shared" si="21"/>
        <v>0.29629629629629628</v>
      </c>
      <c r="AD40" s="3">
        <f t="shared" si="21"/>
        <v>0.1851851851851852</v>
      </c>
      <c r="AE40" s="3">
        <f t="shared" si="21"/>
        <v>0.22222222222222221</v>
      </c>
      <c r="AF40" s="3">
        <f t="shared" si="21"/>
        <v>0.14814814814814814</v>
      </c>
      <c r="AG40" s="3">
        <f t="shared" si="21"/>
        <v>0.14814814814814814</v>
      </c>
      <c r="AH40" s="3">
        <f t="shared" si="21"/>
        <v>0.1851851851851852</v>
      </c>
      <c r="AI40" s="3">
        <f t="shared" ref="AI40:BN40" si="22">COUNTIFS(AI5:AI31, 1)*100/27/100</f>
        <v>0.14814814814814814</v>
      </c>
      <c r="AJ40" s="3">
        <f t="shared" si="22"/>
        <v>0.22222222222222221</v>
      </c>
      <c r="AK40" s="3">
        <f t="shared" si="22"/>
        <v>0.2592592592592593</v>
      </c>
      <c r="AL40" s="3">
        <f t="shared" si="22"/>
        <v>0.1111111111111111</v>
      </c>
      <c r="AM40" s="3">
        <f t="shared" si="22"/>
        <v>0.1851851851851852</v>
      </c>
      <c r="AN40" s="3">
        <f t="shared" si="22"/>
        <v>0.1851851851851852</v>
      </c>
      <c r="AO40" s="3">
        <f t="shared" si="22"/>
        <v>0.22222222222222221</v>
      </c>
      <c r="AP40" s="3">
        <f t="shared" si="22"/>
        <v>0.2592592592592593</v>
      </c>
      <c r="AQ40" s="3">
        <f t="shared" si="22"/>
        <v>0.33333333333333337</v>
      </c>
      <c r="AR40" s="3">
        <f t="shared" si="22"/>
        <v>0.40740740740740738</v>
      </c>
      <c r="AS40" s="3">
        <f t="shared" si="22"/>
        <v>0.29629629629629628</v>
      </c>
      <c r="AT40" s="3">
        <f t="shared" si="22"/>
        <v>0.37037037037037041</v>
      </c>
      <c r="AU40" s="3">
        <f t="shared" si="22"/>
        <v>0.1111111111111111</v>
      </c>
      <c r="AV40" s="3">
        <f t="shared" si="22"/>
        <v>0.14814814814814814</v>
      </c>
      <c r="AW40" s="3">
        <f t="shared" si="22"/>
        <v>7.407407407407407E-2</v>
      </c>
      <c r="AX40" s="3">
        <f t="shared" si="22"/>
        <v>0.22222222222222221</v>
      </c>
      <c r="AY40" s="3">
        <f t="shared" si="22"/>
        <v>0.22222222222222221</v>
      </c>
      <c r="AZ40" s="3">
        <f t="shared" si="22"/>
        <v>3.7037037037037035E-2</v>
      </c>
      <c r="BA40" s="3">
        <f t="shared" si="22"/>
        <v>0</v>
      </c>
      <c r="BB40" s="3">
        <f t="shared" si="22"/>
        <v>0.14814814814814814</v>
      </c>
      <c r="BC40" s="3">
        <f t="shared" si="22"/>
        <v>7.407407407407407E-2</v>
      </c>
      <c r="BD40" s="3">
        <f t="shared" si="22"/>
        <v>0</v>
      </c>
      <c r="BE40" s="3">
        <f t="shared" si="22"/>
        <v>3.7037037037037035E-2</v>
      </c>
      <c r="BF40" s="3">
        <f t="shared" si="22"/>
        <v>3.7037037037037035E-2</v>
      </c>
      <c r="BG40" s="3">
        <f t="shared" si="22"/>
        <v>0.44444444444444442</v>
      </c>
      <c r="BH40" s="3">
        <f t="shared" si="22"/>
        <v>0.1111111111111111</v>
      </c>
      <c r="BI40" s="3">
        <f t="shared" si="22"/>
        <v>0.14814814814814814</v>
      </c>
      <c r="BJ40" s="3">
        <f t="shared" si="22"/>
        <v>3.7037037037037035E-2</v>
      </c>
      <c r="BK40" s="3">
        <f t="shared" si="22"/>
        <v>0.22222222222222221</v>
      </c>
      <c r="BL40" s="3">
        <f t="shared" si="22"/>
        <v>0.22222222222222221</v>
      </c>
      <c r="BM40" s="3">
        <f t="shared" si="22"/>
        <v>7.407407407407407E-2</v>
      </c>
      <c r="BN40" s="3">
        <f t="shared" si="22"/>
        <v>3.7037037037037035E-2</v>
      </c>
      <c r="BO40" s="3">
        <f t="shared" ref="BO40:CT40" si="23">COUNTIFS(BO5:BO31, 1)*100/27/100</f>
        <v>7.407407407407407E-2</v>
      </c>
      <c r="BP40" s="3">
        <f t="shared" si="23"/>
        <v>7.407407407407407E-2</v>
      </c>
      <c r="BQ40" s="3">
        <f t="shared" si="23"/>
        <v>7.407407407407407E-2</v>
      </c>
      <c r="BR40" s="3">
        <f t="shared" si="23"/>
        <v>7.407407407407407E-2</v>
      </c>
      <c r="BS40" s="3">
        <f t="shared" si="23"/>
        <v>0.14814814814814814</v>
      </c>
      <c r="BT40" s="3">
        <f t="shared" si="23"/>
        <v>3.7037037037037035E-2</v>
      </c>
      <c r="BU40" s="3">
        <f t="shared" si="23"/>
        <v>0</v>
      </c>
      <c r="BV40" s="3">
        <f t="shared" si="23"/>
        <v>3.7037037037037035E-2</v>
      </c>
      <c r="BW40" s="3">
        <f t="shared" si="23"/>
        <v>0</v>
      </c>
      <c r="BX40" s="3">
        <f t="shared" si="23"/>
        <v>0</v>
      </c>
      <c r="BY40" s="3">
        <f t="shared" si="23"/>
        <v>0.2592592592592593</v>
      </c>
      <c r="BZ40" s="3">
        <f t="shared" si="23"/>
        <v>0.1851851851851852</v>
      </c>
      <c r="CA40" s="3">
        <f t="shared" si="23"/>
        <v>0.1851851851851852</v>
      </c>
      <c r="CB40" s="3">
        <f t="shared" si="23"/>
        <v>0.1851851851851852</v>
      </c>
      <c r="CC40" s="3">
        <f t="shared" si="23"/>
        <v>0.1851851851851852</v>
      </c>
      <c r="CD40" s="3">
        <f t="shared" si="23"/>
        <v>0.1851851851851852</v>
      </c>
      <c r="CE40" s="3">
        <f t="shared" si="23"/>
        <v>0.1111111111111111</v>
      </c>
      <c r="CF40" s="3">
        <f t="shared" si="23"/>
        <v>3.7037037037037035E-2</v>
      </c>
      <c r="CG40" s="3">
        <f t="shared" si="23"/>
        <v>3.7037037037037035E-2</v>
      </c>
      <c r="CH40" s="3">
        <f t="shared" si="23"/>
        <v>0</v>
      </c>
      <c r="CI40" s="3">
        <f t="shared" si="23"/>
        <v>0</v>
      </c>
      <c r="CJ40" s="3">
        <f t="shared" si="23"/>
        <v>0</v>
      </c>
      <c r="CK40" s="3">
        <f t="shared" si="23"/>
        <v>0</v>
      </c>
      <c r="CL40" s="3">
        <f t="shared" si="23"/>
        <v>0</v>
      </c>
      <c r="CM40" s="3">
        <f t="shared" si="23"/>
        <v>0</v>
      </c>
      <c r="CN40" s="3">
        <f t="shared" si="23"/>
        <v>0</v>
      </c>
      <c r="CO40" s="3">
        <f t="shared" si="23"/>
        <v>0</v>
      </c>
      <c r="CP40" s="3">
        <f t="shared" si="23"/>
        <v>0</v>
      </c>
      <c r="CQ40" s="3">
        <f t="shared" si="23"/>
        <v>0</v>
      </c>
      <c r="CR40" s="3">
        <f t="shared" si="23"/>
        <v>3.7037037037037035E-2</v>
      </c>
      <c r="CS40" s="3">
        <f t="shared" si="23"/>
        <v>0</v>
      </c>
      <c r="CT40" s="3">
        <f t="shared" si="23"/>
        <v>0</v>
      </c>
      <c r="CU40" s="3">
        <f t="shared" ref="CU40:DR40" si="24">COUNTIFS(CU5:CU31, 1)*100/27/100</f>
        <v>7.407407407407407E-2</v>
      </c>
      <c r="CV40" s="3">
        <f t="shared" si="24"/>
        <v>0.1111111111111111</v>
      </c>
      <c r="CW40" s="3">
        <f t="shared" si="24"/>
        <v>3.7037037037037035E-2</v>
      </c>
      <c r="CX40" s="3">
        <f t="shared" si="24"/>
        <v>0.29629629629629628</v>
      </c>
      <c r="CY40" s="3">
        <f t="shared" si="24"/>
        <v>3.7037037037037035E-2</v>
      </c>
      <c r="CZ40" s="3">
        <f t="shared" si="24"/>
        <v>0.14814814814814814</v>
      </c>
      <c r="DA40" s="3">
        <f t="shared" si="24"/>
        <v>0.1111111111111111</v>
      </c>
      <c r="DB40" s="3">
        <f t="shared" si="24"/>
        <v>0.37037037037037041</v>
      </c>
      <c r="DC40" s="3">
        <f t="shared" si="24"/>
        <v>0.1111111111111111</v>
      </c>
      <c r="DD40" s="3">
        <f t="shared" si="24"/>
        <v>0.1851851851851852</v>
      </c>
      <c r="DE40" s="3">
        <f t="shared" si="24"/>
        <v>0.1111111111111111</v>
      </c>
      <c r="DF40" s="3">
        <f t="shared" si="24"/>
        <v>0.1851851851851852</v>
      </c>
      <c r="DG40" s="3">
        <f t="shared" si="24"/>
        <v>0.37037037037037041</v>
      </c>
      <c r="DH40" s="3">
        <f t="shared" si="24"/>
        <v>0.1111111111111111</v>
      </c>
      <c r="DI40" s="3">
        <f t="shared" si="24"/>
        <v>0.14814814814814814</v>
      </c>
      <c r="DJ40" s="3">
        <f t="shared" si="24"/>
        <v>0.29629629629629628</v>
      </c>
      <c r="DK40" s="3">
        <f t="shared" si="24"/>
        <v>0.1111111111111111</v>
      </c>
      <c r="DL40" s="3">
        <f t="shared" si="24"/>
        <v>0.29629629629629628</v>
      </c>
      <c r="DM40" s="3">
        <f t="shared" si="24"/>
        <v>0.22222222222222221</v>
      </c>
      <c r="DN40" s="3">
        <f t="shared" si="24"/>
        <v>0.33333333333333337</v>
      </c>
      <c r="DO40" s="3">
        <f t="shared" si="24"/>
        <v>0.1111111111111111</v>
      </c>
      <c r="DP40" s="3">
        <f t="shared" si="24"/>
        <v>0.1851851851851852</v>
      </c>
      <c r="DQ40" s="3">
        <f t="shared" si="24"/>
        <v>0.1851851851851852</v>
      </c>
      <c r="DR40" s="3">
        <f t="shared" si="24"/>
        <v>0</v>
      </c>
    </row>
    <row r="41" spans="2:122" x14ac:dyDescent="0.2">
      <c r="B41" t="s">
        <v>201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0</v>
      </c>
      <c r="G41">
        <f t="shared" si="25"/>
        <v>0</v>
      </c>
      <c r="H41">
        <f t="shared" si="25"/>
        <v>0</v>
      </c>
      <c r="I41">
        <f t="shared" si="25"/>
        <v>0</v>
      </c>
      <c r="J41">
        <f t="shared" si="25"/>
        <v>0</v>
      </c>
      <c r="K41">
        <f t="shared" si="25"/>
        <v>1</v>
      </c>
      <c r="L41">
        <f t="shared" si="25"/>
        <v>3</v>
      </c>
      <c r="M41">
        <f t="shared" si="25"/>
        <v>0</v>
      </c>
      <c r="N41">
        <f t="shared" si="25"/>
        <v>1</v>
      </c>
      <c r="O41">
        <f t="shared" si="25"/>
        <v>2</v>
      </c>
      <c r="P41">
        <f t="shared" si="25"/>
        <v>0</v>
      </c>
      <c r="Q41">
        <f t="shared" si="25"/>
        <v>1</v>
      </c>
      <c r="R41">
        <f t="shared" si="25"/>
        <v>0</v>
      </c>
      <c r="S41">
        <f t="shared" si="25"/>
        <v>0</v>
      </c>
      <c r="T41">
        <f t="shared" si="25"/>
        <v>0</v>
      </c>
      <c r="U41">
        <f t="shared" si="25"/>
        <v>1</v>
      </c>
      <c r="V41">
        <f t="shared" si="25"/>
        <v>1</v>
      </c>
      <c r="W41">
        <f t="shared" si="25"/>
        <v>4</v>
      </c>
      <c r="X41">
        <f t="shared" si="25"/>
        <v>1</v>
      </c>
      <c r="Y41">
        <f t="shared" si="25"/>
        <v>2</v>
      </c>
      <c r="Z41">
        <f t="shared" si="25"/>
        <v>2</v>
      </c>
      <c r="AA41">
        <f t="shared" si="25"/>
        <v>4</v>
      </c>
      <c r="AB41">
        <f t="shared" si="25"/>
        <v>11</v>
      </c>
      <c r="AC41">
        <f t="shared" si="25"/>
        <v>0</v>
      </c>
      <c r="AD41">
        <f t="shared" si="25"/>
        <v>3</v>
      </c>
      <c r="AE41">
        <f t="shared" si="25"/>
        <v>3</v>
      </c>
      <c r="AF41">
        <f t="shared" si="25"/>
        <v>2</v>
      </c>
      <c r="AG41">
        <f t="shared" si="25"/>
        <v>4</v>
      </c>
      <c r="AH41">
        <f t="shared" si="25"/>
        <v>1</v>
      </c>
      <c r="AI41">
        <f t="shared" ref="AI41:BN41" si="26">COUNTIFS(AI5:AI31, 0)</f>
        <v>3</v>
      </c>
      <c r="AJ41">
        <f t="shared" si="26"/>
        <v>5</v>
      </c>
      <c r="AK41">
        <f t="shared" si="26"/>
        <v>0</v>
      </c>
      <c r="AL41">
        <f t="shared" si="26"/>
        <v>5</v>
      </c>
      <c r="AM41">
        <f t="shared" si="26"/>
        <v>1</v>
      </c>
      <c r="AN41">
        <f t="shared" si="26"/>
        <v>5</v>
      </c>
      <c r="AO41">
        <f t="shared" si="26"/>
        <v>5</v>
      </c>
      <c r="AP41">
        <f t="shared" si="26"/>
        <v>5</v>
      </c>
      <c r="AQ41">
        <f t="shared" si="26"/>
        <v>1</v>
      </c>
      <c r="AR41">
        <f t="shared" si="26"/>
        <v>0</v>
      </c>
      <c r="AS41">
        <f t="shared" si="26"/>
        <v>4</v>
      </c>
      <c r="AT41">
        <f t="shared" si="26"/>
        <v>2</v>
      </c>
      <c r="AU41">
        <f t="shared" si="26"/>
        <v>7</v>
      </c>
      <c r="AV41">
        <f t="shared" si="26"/>
        <v>8</v>
      </c>
      <c r="AW41">
        <f t="shared" si="26"/>
        <v>11</v>
      </c>
      <c r="AX41">
        <f t="shared" si="26"/>
        <v>8</v>
      </c>
      <c r="AY41">
        <f t="shared" si="26"/>
        <v>1</v>
      </c>
      <c r="AZ41">
        <f t="shared" si="26"/>
        <v>3</v>
      </c>
      <c r="BA41">
        <f t="shared" si="26"/>
        <v>4</v>
      </c>
      <c r="BB41">
        <f t="shared" si="26"/>
        <v>0</v>
      </c>
      <c r="BC41">
        <f t="shared" si="26"/>
        <v>5</v>
      </c>
      <c r="BD41">
        <f t="shared" si="26"/>
        <v>0</v>
      </c>
      <c r="BE41">
        <f t="shared" si="26"/>
        <v>0</v>
      </c>
      <c r="BF41">
        <f t="shared" si="26"/>
        <v>5</v>
      </c>
      <c r="BG41">
        <f t="shared" si="26"/>
        <v>0</v>
      </c>
      <c r="BH41">
        <f t="shared" si="26"/>
        <v>3</v>
      </c>
      <c r="BI41">
        <f t="shared" si="26"/>
        <v>4</v>
      </c>
      <c r="BJ41">
        <f t="shared" si="26"/>
        <v>5</v>
      </c>
      <c r="BK41">
        <f t="shared" si="26"/>
        <v>2</v>
      </c>
      <c r="BL41">
        <f t="shared" si="26"/>
        <v>4</v>
      </c>
      <c r="BM41">
        <f t="shared" si="26"/>
        <v>4</v>
      </c>
      <c r="BN41">
        <f t="shared" si="26"/>
        <v>1</v>
      </c>
      <c r="BO41">
        <f t="shared" ref="BO41:CT41" si="27">COUNTIFS(BO5:BO31, 0)</f>
        <v>4</v>
      </c>
      <c r="BP41">
        <f t="shared" si="27"/>
        <v>5</v>
      </c>
      <c r="BQ41">
        <f t="shared" si="27"/>
        <v>2</v>
      </c>
      <c r="BR41">
        <f t="shared" si="27"/>
        <v>4</v>
      </c>
      <c r="BS41">
        <f t="shared" si="27"/>
        <v>1</v>
      </c>
      <c r="BT41">
        <f t="shared" si="27"/>
        <v>0</v>
      </c>
      <c r="BU41">
        <f t="shared" si="27"/>
        <v>1</v>
      </c>
      <c r="BV41">
        <f t="shared" si="27"/>
        <v>0</v>
      </c>
      <c r="BW41">
        <f t="shared" si="27"/>
        <v>1</v>
      </c>
      <c r="BX41">
        <f t="shared" si="27"/>
        <v>0</v>
      </c>
      <c r="BY41">
        <f t="shared" si="27"/>
        <v>1</v>
      </c>
      <c r="BZ41">
        <f t="shared" si="27"/>
        <v>7</v>
      </c>
      <c r="CA41">
        <f t="shared" si="27"/>
        <v>7</v>
      </c>
      <c r="CB41">
        <f t="shared" si="27"/>
        <v>6</v>
      </c>
      <c r="CC41">
        <f t="shared" si="27"/>
        <v>4</v>
      </c>
      <c r="CD41">
        <f t="shared" si="27"/>
        <v>7</v>
      </c>
      <c r="CE41">
        <f t="shared" si="27"/>
        <v>2</v>
      </c>
      <c r="CF41">
        <f t="shared" si="27"/>
        <v>1</v>
      </c>
      <c r="CG41">
        <f t="shared" si="27"/>
        <v>7</v>
      </c>
      <c r="CH41">
        <f t="shared" si="27"/>
        <v>7</v>
      </c>
      <c r="CI41">
        <f t="shared" si="27"/>
        <v>7</v>
      </c>
      <c r="CJ41">
        <f t="shared" si="27"/>
        <v>7</v>
      </c>
      <c r="CK41">
        <f t="shared" si="27"/>
        <v>7</v>
      </c>
      <c r="CL41">
        <f t="shared" si="27"/>
        <v>7</v>
      </c>
      <c r="CM41">
        <f t="shared" si="27"/>
        <v>7</v>
      </c>
      <c r="CN41">
        <f t="shared" si="27"/>
        <v>7</v>
      </c>
      <c r="CO41">
        <f t="shared" si="27"/>
        <v>7</v>
      </c>
      <c r="CP41">
        <f t="shared" si="27"/>
        <v>7</v>
      </c>
      <c r="CQ41">
        <f t="shared" si="27"/>
        <v>7</v>
      </c>
      <c r="CR41">
        <f t="shared" si="27"/>
        <v>5</v>
      </c>
      <c r="CS41">
        <f t="shared" si="27"/>
        <v>5</v>
      </c>
      <c r="CT41">
        <f t="shared" si="27"/>
        <v>0</v>
      </c>
      <c r="CU41">
        <f t="shared" ref="CU41:DR41" si="28">COUNTIFS(CU5:CU31, 0)</f>
        <v>7</v>
      </c>
      <c r="CV41">
        <f t="shared" si="28"/>
        <v>9</v>
      </c>
      <c r="CW41">
        <f t="shared" si="28"/>
        <v>4</v>
      </c>
      <c r="CX41">
        <f t="shared" si="28"/>
        <v>0</v>
      </c>
      <c r="CY41">
        <f t="shared" si="28"/>
        <v>9</v>
      </c>
      <c r="CZ41">
        <f t="shared" si="28"/>
        <v>7</v>
      </c>
      <c r="DA41">
        <f t="shared" si="28"/>
        <v>1</v>
      </c>
      <c r="DB41">
        <f t="shared" si="28"/>
        <v>3</v>
      </c>
      <c r="DC41">
        <f t="shared" si="28"/>
        <v>10</v>
      </c>
      <c r="DD41">
        <f t="shared" si="28"/>
        <v>10</v>
      </c>
      <c r="DE41">
        <f t="shared" si="28"/>
        <v>1</v>
      </c>
      <c r="DF41">
        <f t="shared" si="28"/>
        <v>10</v>
      </c>
      <c r="DG41">
        <f t="shared" si="28"/>
        <v>1</v>
      </c>
      <c r="DH41">
        <f t="shared" si="28"/>
        <v>1</v>
      </c>
      <c r="DI41">
        <f t="shared" si="28"/>
        <v>2</v>
      </c>
      <c r="DJ41">
        <f t="shared" si="28"/>
        <v>1</v>
      </c>
      <c r="DK41">
        <f t="shared" si="28"/>
        <v>2</v>
      </c>
      <c r="DL41">
        <f t="shared" si="28"/>
        <v>1</v>
      </c>
      <c r="DM41">
        <f t="shared" si="28"/>
        <v>1</v>
      </c>
      <c r="DN41">
        <f t="shared" si="28"/>
        <v>1</v>
      </c>
      <c r="DO41">
        <f t="shared" si="28"/>
        <v>2</v>
      </c>
      <c r="DP41">
        <f t="shared" si="28"/>
        <v>6</v>
      </c>
      <c r="DQ41">
        <f t="shared" si="28"/>
        <v>1</v>
      </c>
      <c r="DR41">
        <f t="shared" si="28"/>
        <v>5</v>
      </c>
    </row>
    <row r="42" spans="2:122" x14ac:dyDescent="0.2">
      <c r="B42" t="s">
        <v>202</v>
      </c>
      <c r="C42" s="3">
        <f t="shared" ref="C42:AH42" si="29">COUNTIFS(C5:C31, 0)*100/27/100</f>
        <v>0</v>
      </c>
      <c r="D42" s="3">
        <f t="shared" si="29"/>
        <v>0</v>
      </c>
      <c r="E42" s="3">
        <f t="shared" si="29"/>
        <v>0</v>
      </c>
      <c r="F42" s="3">
        <f t="shared" si="29"/>
        <v>0</v>
      </c>
      <c r="G42" s="3">
        <f t="shared" si="29"/>
        <v>0</v>
      </c>
      <c r="H42" s="3">
        <f t="shared" si="29"/>
        <v>0</v>
      </c>
      <c r="I42" s="3">
        <f t="shared" si="29"/>
        <v>0</v>
      </c>
      <c r="J42" s="3">
        <f t="shared" si="29"/>
        <v>0</v>
      </c>
      <c r="K42" s="3">
        <f t="shared" si="29"/>
        <v>3.7037037037037035E-2</v>
      </c>
      <c r="L42" s="3">
        <f t="shared" si="29"/>
        <v>0.1111111111111111</v>
      </c>
      <c r="M42" s="3">
        <f t="shared" si="29"/>
        <v>0</v>
      </c>
      <c r="N42" s="3">
        <f t="shared" si="29"/>
        <v>3.7037037037037035E-2</v>
      </c>
      <c r="O42" s="3">
        <f t="shared" si="29"/>
        <v>7.407407407407407E-2</v>
      </c>
      <c r="P42" s="3">
        <f t="shared" si="29"/>
        <v>0</v>
      </c>
      <c r="Q42" s="3">
        <f t="shared" si="29"/>
        <v>3.7037037037037035E-2</v>
      </c>
      <c r="R42" s="3">
        <f t="shared" si="29"/>
        <v>0</v>
      </c>
      <c r="S42" s="3">
        <f t="shared" si="29"/>
        <v>0</v>
      </c>
      <c r="T42" s="3">
        <f t="shared" si="29"/>
        <v>0</v>
      </c>
      <c r="U42" s="3">
        <f t="shared" si="29"/>
        <v>3.7037037037037035E-2</v>
      </c>
      <c r="V42" s="3">
        <f t="shared" si="29"/>
        <v>3.7037037037037035E-2</v>
      </c>
      <c r="W42" s="3">
        <f t="shared" si="29"/>
        <v>0.14814814814814814</v>
      </c>
      <c r="X42" s="3">
        <f t="shared" si="29"/>
        <v>3.7037037037037035E-2</v>
      </c>
      <c r="Y42" s="3">
        <f t="shared" si="29"/>
        <v>7.407407407407407E-2</v>
      </c>
      <c r="Z42" s="3">
        <f t="shared" si="29"/>
        <v>7.407407407407407E-2</v>
      </c>
      <c r="AA42" s="3">
        <f t="shared" si="29"/>
        <v>0.14814814814814814</v>
      </c>
      <c r="AB42" s="3">
        <f t="shared" si="29"/>
        <v>0.40740740740740738</v>
      </c>
      <c r="AC42" s="3">
        <f t="shared" si="29"/>
        <v>0</v>
      </c>
      <c r="AD42" s="3">
        <f t="shared" si="29"/>
        <v>0.1111111111111111</v>
      </c>
      <c r="AE42" s="3">
        <f t="shared" si="29"/>
        <v>0.1111111111111111</v>
      </c>
      <c r="AF42" s="3">
        <f t="shared" si="29"/>
        <v>7.407407407407407E-2</v>
      </c>
      <c r="AG42" s="3">
        <f t="shared" si="29"/>
        <v>0.14814814814814814</v>
      </c>
      <c r="AH42" s="3">
        <f t="shared" si="29"/>
        <v>3.7037037037037035E-2</v>
      </c>
      <c r="AI42" s="3">
        <f t="shared" ref="AI42:BN42" si="30">COUNTIFS(AI5:AI31, 0)*100/27/100</f>
        <v>0.1111111111111111</v>
      </c>
      <c r="AJ42" s="3">
        <f t="shared" si="30"/>
        <v>0.1851851851851852</v>
      </c>
      <c r="AK42" s="3">
        <f t="shared" si="30"/>
        <v>0</v>
      </c>
      <c r="AL42" s="3">
        <f t="shared" si="30"/>
        <v>0.1851851851851852</v>
      </c>
      <c r="AM42" s="3">
        <f t="shared" si="30"/>
        <v>3.7037037037037035E-2</v>
      </c>
      <c r="AN42" s="3">
        <f t="shared" si="30"/>
        <v>0.1851851851851852</v>
      </c>
      <c r="AO42" s="3">
        <f t="shared" si="30"/>
        <v>0.1851851851851852</v>
      </c>
      <c r="AP42" s="3">
        <f t="shared" si="30"/>
        <v>0.1851851851851852</v>
      </c>
      <c r="AQ42" s="3">
        <f t="shared" si="30"/>
        <v>3.7037037037037035E-2</v>
      </c>
      <c r="AR42" s="3">
        <f t="shared" si="30"/>
        <v>0</v>
      </c>
      <c r="AS42" s="3">
        <f t="shared" si="30"/>
        <v>0.14814814814814814</v>
      </c>
      <c r="AT42" s="3">
        <f t="shared" si="30"/>
        <v>7.407407407407407E-2</v>
      </c>
      <c r="AU42" s="3">
        <f t="shared" si="30"/>
        <v>0.2592592592592593</v>
      </c>
      <c r="AV42" s="3">
        <f t="shared" si="30"/>
        <v>0.29629629629629628</v>
      </c>
      <c r="AW42" s="3">
        <f t="shared" si="30"/>
        <v>0.40740740740740738</v>
      </c>
      <c r="AX42" s="3">
        <f t="shared" si="30"/>
        <v>0.29629629629629628</v>
      </c>
      <c r="AY42" s="3">
        <f t="shared" si="30"/>
        <v>3.7037037037037035E-2</v>
      </c>
      <c r="AZ42" s="3">
        <f t="shared" si="30"/>
        <v>0.1111111111111111</v>
      </c>
      <c r="BA42" s="3">
        <f t="shared" si="30"/>
        <v>0.14814814814814814</v>
      </c>
      <c r="BB42" s="3">
        <f t="shared" si="30"/>
        <v>0</v>
      </c>
      <c r="BC42" s="3">
        <f t="shared" si="30"/>
        <v>0.1851851851851852</v>
      </c>
      <c r="BD42" s="3">
        <f t="shared" si="30"/>
        <v>0</v>
      </c>
      <c r="BE42" s="3">
        <f t="shared" si="30"/>
        <v>0</v>
      </c>
      <c r="BF42" s="3">
        <f t="shared" si="30"/>
        <v>0.1851851851851852</v>
      </c>
      <c r="BG42" s="3">
        <f t="shared" si="30"/>
        <v>0</v>
      </c>
      <c r="BH42" s="3">
        <f t="shared" si="30"/>
        <v>0.1111111111111111</v>
      </c>
      <c r="BI42" s="3">
        <f t="shared" si="30"/>
        <v>0.14814814814814814</v>
      </c>
      <c r="BJ42" s="3">
        <f t="shared" si="30"/>
        <v>0.1851851851851852</v>
      </c>
      <c r="BK42" s="3">
        <f t="shared" si="30"/>
        <v>7.407407407407407E-2</v>
      </c>
      <c r="BL42" s="3">
        <f t="shared" si="30"/>
        <v>0.14814814814814814</v>
      </c>
      <c r="BM42" s="3">
        <f t="shared" si="30"/>
        <v>0.14814814814814814</v>
      </c>
      <c r="BN42" s="3">
        <f t="shared" si="30"/>
        <v>3.7037037037037035E-2</v>
      </c>
      <c r="BO42" s="3">
        <f t="shared" ref="BO42:CT42" si="31">COUNTIFS(BO5:BO31, 0)*100/27/100</f>
        <v>0.14814814814814814</v>
      </c>
      <c r="BP42" s="3">
        <f t="shared" si="31"/>
        <v>0.1851851851851852</v>
      </c>
      <c r="BQ42" s="3">
        <f t="shared" si="31"/>
        <v>7.407407407407407E-2</v>
      </c>
      <c r="BR42" s="3">
        <f t="shared" si="31"/>
        <v>0.14814814814814814</v>
      </c>
      <c r="BS42" s="3">
        <f t="shared" si="31"/>
        <v>3.7037037037037035E-2</v>
      </c>
      <c r="BT42" s="3">
        <f t="shared" si="31"/>
        <v>0</v>
      </c>
      <c r="BU42" s="3">
        <f t="shared" si="31"/>
        <v>3.7037037037037035E-2</v>
      </c>
      <c r="BV42" s="3">
        <f t="shared" si="31"/>
        <v>0</v>
      </c>
      <c r="BW42" s="3">
        <f t="shared" si="31"/>
        <v>3.7037037037037035E-2</v>
      </c>
      <c r="BX42" s="3">
        <f t="shared" si="31"/>
        <v>0</v>
      </c>
      <c r="BY42" s="3">
        <f t="shared" si="31"/>
        <v>3.7037037037037035E-2</v>
      </c>
      <c r="BZ42" s="3">
        <f t="shared" si="31"/>
        <v>0.2592592592592593</v>
      </c>
      <c r="CA42" s="3">
        <f t="shared" si="31"/>
        <v>0.2592592592592593</v>
      </c>
      <c r="CB42" s="3">
        <f t="shared" si="31"/>
        <v>0.22222222222222221</v>
      </c>
      <c r="CC42" s="3">
        <f t="shared" si="31"/>
        <v>0.14814814814814814</v>
      </c>
      <c r="CD42" s="3">
        <f t="shared" si="31"/>
        <v>0.2592592592592593</v>
      </c>
      <c r="CE42" s="3">
        <f t="shared" si="31"/>
        <v>7.407407407407407E-2</v>
      </c>
      <c r="CF42" s="3">
        <f t="shared" si="31"/>
        <v>3.7037037037037035E-2</v>
      </c>
      <c r="CG42" s="3">
        <f t="shared" si="31"/>
        <v>0.2592592592592593</v>
      </c>
      <c r="CH42" s="3">
        <f t="shared" si="31"/>
        <v>0.2592592592592593</v>
      </c>
      <c r="CI42" s="3">
        <f t="shared" si="31"/>
        <v>0.2592592592592593</v>
      </c>
      <c r="CJ42" s="3">
        <f t="shared" si="31"/>
        <v>0.2592592592592593</v>
      </c>
      <c r="CK42" s="3">
        <f t="shared" si="31"/>
        <v>0.2592592592592593</v>
      </c>
      <c r="CL42" s="3">
        <f t="shared" si="31"/>
        <v>0.2592592592592593</v>
      </c>
      <c r="CM42" s="3">
        <f t="shared" si="31"/>
        <v>0.2592592592592593</v>
      </c>
      <c r="CN42" s="3">
        <f t="shared" si="31"/>
        <v>0.2592592592592593</v>
      </c>
      <c r="CO42" s="3">
        <f t="shared" si="31"/>
        <v>0.2592592592592593</v>
      </c>
      <c r="CP42" s="3">
        <f t="shared" si="31"/>
        <v>0.2592592592592593</v>
      </c>
      <c r="CQ42" s="3">
        <f t="shared" si="31"/>
        <v>0.2592592592592593</v>
      </c>
      <c r="CR42" s="3">
        <f t="shared" si="31"/>
        <v>0.1851851851851852</v>
      </c>
      <c r="CS42" s="3">
        <f t="shared" si="31"/>
        <v>0.1851851851851852</v>
      </c>
      <c r="CT42" s="3">
        <f t="shared" si="31"/>
        <v>0</v>
      </c>
      <c r="CU42" s="3">
        <f t="shared" ref="CU42:DR42" si="32">COUNTIFS(CU5:CU31, 0)*100/27/100</f>
        <v>0.2592592592592593</v>
      </c>
      <c r="CV42" s="3">
        <f t="shared" si="32"/>
        <v>0.33333333333333337</v>
      </c>
      <c r="CW42" s="3">
        <f t="shared" si="32"/>
        <v>0.14814814814814814</v>
      </c>
      <c r="CX42" s="3">
        <f t="shared" si="32"/>
        <v>0</v>
      </c>
      <c r="CY42" s="3">
        <f t="shared" si="32"/>
        <v>0.33333333333333337</v>
      </c>
      <c r="CZ42" s="3">
        <f t="shared" si="32"/>
        <v>0.2592592592592593</v>
      </c>
      <c r="DA42" s="3">
        <f t="shared" si="32"/>
        <v>3.7037037037037035E-2</v>
      </c>
      <c r="DB42" s="3">
        <f t="shared" si="32"/>
        <v>0.1111111111111111</v>
      </c>
      <c r="DC42" s="3">
        <f t="shared" si="32"/>
        <v>0.37037037037037041</v>
      </c>
      <c r="DD42" s="3">
        <f t="shared" si="32"/>
        <v>0.37037037037037041</v>
      </c>
      <c r="DE42" s="3">
        <f t="shared" si="32"/>
        <v>3.7037037037037035E-2</v>
      </c>
      <c r="DF42" s="3">
        <f t="shared" si="32"/>
        <v>0.37037037037037041</v>
      </c>
      <c r="DG42" s="3">
        <f t="shared" si="32"/>
        <v>3.7037037037037035E-2</v>
      </c>
      <c r="DH42" s="3">
        <f t="shared" si="32"/>
        <v>3.7037037037037035E-2</v>
      </c>
      <c r="DI42" s="3">
        <f t="shared" si="32"/>
        <v>7.407407407407407E-2</v>
      </c>
      <c r="DJ42" s="3">
        <f t="shared" si="32"/>
        <v>3.7037037037037035E-2</v>
      </c>
      <c r="DK42" s="3">
        <f t="shared" si="32"/>
        <v>7.407407407407407E-2</v>
      </c>
      <c r="DL42" s="3">
        <f t="shared" si="32"/>
        <v>3.7037037037037035E-2</v>
      </c>
      <c r="DM42" s="3">
        <f t="shared" si="32"/>
        <v>3.7037037037037035E-2</v>
      </c>
      <c r="DN42" s="3">
        <f t="shared" si="32"/>
        <v>3.7037037037037035E-2</v>
      </c>
      <c r="DO42" s="3">
        <f t="shared" si="32"/>
        <v>7.407407407407407E-2</v>
      </c>
      <c r="DP42" s="3">
        <f t="shared" si="32"/>
        <v>0.22222222222222221</v>
      </c>
      <c r="DQ42" s="3">
        <f t="shared" si="32"/>
        <v>3.7037037037037035E-2</v>
      </c>
      <c r="DR42" s="3">
        <f t="shared" si="32"/>
        <v>0.1851851851851852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DO2:DP2"/>
    <mergeCell ref="C2:M2"/>
    <mergeCell ref="N2:U2"/>
    <mergeCell ref="DC2:DD2"/>
    <mergeCell ref="DE2:DF2"/>
    <mergeCell ref="DG2"/>
    <mergeCell ref="DH2:DI2"/>
    <mergeCell ref="DJ2:DK2"/>
    <mergeCell ref="AR2:BA2"/>
    <mergeCell ref="BH2:BQ2"/>
    <mergeCell ref="BT2:BX2"/>
    <mergeCell ref="BY2:CC2"/>
    <mergeCell ref="CG2:CQ2"/>
    <mergeCell ref="V2:AQ2"/>
    <mergeCell ref="CY1:CZ1"/>
    <mergeCell ref="DC1:DD1"/>
    <mergeCell ref="DE1:DM1"/>
    <mergeCell ref="DO1:DP1"/>
    <mergeCell ref="BB2:BC2"/>
    <mergeCell ref="BD2:BG2"/>
    <mergeCell ref="BR2:BS2"/>
    <mergeCell ref="CD2:CF2"/>
    <mergeCell ref="CR2:CS2"/>
    <mergeCell ref="CT2"/>
    <mergeCell ref="CU2:CV2"/>
    <mergeCell ref="CW2"/>
    <mergeCell ref="CX2"/>
    <mergeCell ref="CY2:CZ2"/>
    <mergeCell ref="DA2"/>
    <mergeCell ref="DB2"/>
    <mergeCell ref="C1:CS1"/>
    <mergeCell ref="A1:B1"/>
    <mergeCell ref="A2:B2"/>
    <mergeCell ref="A3:B3"/>
    <mergeCell ref="CT1:CW1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workbookViewId="0">
      <selection activeCell="B11" sqref="B11"/>
    </sheetView>
  </sheetViews>
  <sheetFormatPr defaultRowHeight="15" x14ac:dyDescent="0.2"/>
  <cols>
    <col min="1" max="1" width="12.21875" customWidth="1"/>
    <col min="2" max="2" width="34.44140625" customWidth="1"/>
  </cols>
  <sheetData>
    <row r="3" spans="1:11" ht="173.25" customHeight="1" x14ac:dyDescent="0.2">
      <c r="A3" s="8" t="s">
        <v>156</v>
      </c>
      <c r="B3" s="8" t="s">
        <v>157</v>
      </c>
      <c r="C3" s="9" t="s">
        <v>158</v>
      </c>
      <c r="D3" s="9" t="s">
        <v>159</v>
      </c>
      <c r="E3" s="10" t="s">
        <v>160</v>
      </c>
      <c r="F3" s="10" t="s">
        <v>161</v>
      </c>
      <c r="G3" s="11" t="s">
        <v>162</v>
      </c>
      <c r="H3" s="11" t="s">
        <v>163</v>
      </c>
      <c r="I3" s="12" t="s">
        <v>164</v>
      </c>
      <c r="J3" s="12" t="s">
        <v>165</v>
      </c>
      <c r="K3" s="8" t="s">
        <v>166</v>
      </c>
    </row>
    <row r="4" spans="1:11" x14ac:dyDescent="0.2">
      <c r="A4" s="13" t="s">
        <v>167</v>
      </c>
      <c r="B4" s="13" t="s">
        <v>168</v>
      </c>
      <c r="C4" s="13">
        <v>240</v>
      </c>
      <c r="D4" s="14">
        <v>1</v>
      </c>
      <c r="E4" s="13">
        <v>120</v>
      </c>
      <c r="F4" s="15">
        <v>1</v>
      </c>
      <c r="G4" s="13">
        <v>0</v>
      </c>
      <c r="H4" s="14">
        <v>0</v>
      </c>
      <c r="I4" s="13">
        <v>0</v>
      </c>
      <c r="J4" s="14">
        <v>0</v>
      </c>
      <c r="K4" s="13">
        <v>120</v>
      </c>
    </row>
    <row r="5" spans="1:11" x14ac:dyDescent="0.2">
      <c r="A5" s="13" t="s">
        <v>169</v>
      </c>
      <c r="B5" s="13" t="s">
        <v>170</v>
      </c>
      <c r="C5" s="13">
        <v>240</v>
      </c>
      <c r="D5" s="14">
        <v>1</v>
      </c>
      <c r="E5" s="13">
        <v>120</v>
      </c>
      <c r="F5" s="15">
        <v>1</v>
      </c>
      <c r="G5" s="13">
        <v>0</v>
      </c>
      <c r="H5" s="14">
        <v>0</v>
      </c>
      <c r="I5" s="13">
        <v>0</v>
      </c>
      <c r="J5" s="14">
        <v>0</v>
      </c>
      <c r="K5" s="13">
        <v>120</v>
      </c>
    </row>
    <row r="6" spans="1:11" x14ac:dyDescent="0.2">
      <c r="A6" s="13" t="s">
        <v>171</v>
      </c>
      <c r="B6" s="13" t="s">
        <v>172</v>
      </c>
      <c r="C6" s="13">
        <v>118</v>
      </c>
      <c r="D6" s="14">
        <v>0.49166666666666664</v>
      </c>
      <c r="E6" s="13">
        <v>33</v>
      </c>
      <c r="F6" s="15">
        <v>0.27500000000000002</v>
      </c>
      <c r="G6" s="13">
        <v>52</v>
      </c>
      <c r="H6" s="14">
        <v>0.43333333333333335</v>
      </c>
      <c r="I6" s="13">
        <v>35</v>
      </c>
      <c r="J6" s="14">
        <v>0.29166666666666669</v>
      </c>
      <c r="K6" s="13">
        <v>120</v>
      </c>
    </row>
    <row r="7" spans="1:11" x14ac:dyDescent="0.2">
      <c r="A7" s="13" t="s">
        <v>171</v>
      </c>
      <c r="B7" s="13" t="s">
        <v>173</v>
      </c>
      <c r="C7" s="13">
        <v>158</v>
      </c>
      <c r="D7" s="14">
        <v>0.65833333333333333</v>
      </c>
      <c r="E7" s="13">
        <v>63</v>
      </c>
      <c r="F7" s="15">
        <v>0.52500000000000002</v>
      </c>
      <c r="G7" s="13">
        <v>32</v>
      </c>
      <c r="H7" s="14">
        <v>0.26666666666666666</v>
      </c>
      <c r="I7" s="13">
        <v>25</v>
      </c>
      <c r="J7" s="14">
        <v>0.20833333333333331</v>
      </c>
      <c r="K7" s="13">
        <v>120</v>
      </c>
    </row>
    <row r="8" spans="1:11" x14ac:dyDescent="0.2">
      <c r="A8" s="13" t="s">
        <v>171</v>
      </c>
      <c r="B8" s="13" t="s">
        <v>174</v>
      </c>
      <c r="C8" s="13">
        <v>240</v>
      </c>
      <c r="D8" s="14">
        <v>1</v>
      </c>
      <c r="E8" s="13">
        <v>120</v>
      </c>
      <c r="F8" s="15">
        <v>1</v>
      </c>
      <c r="G8" s="13">
        <v>0</v>
      </c>
      <c r="H8" s="14">
        <v>0</v>
      </c>
      <c r="I8" s="13">
        <v>0</v>
      </c>
      <c r="J8" s="14">
        <v>0</v>
      </c>
      <c r="K8" s="13">
        <v>120</v>
      </c>
    </row>
    <row r="9" spans="1:11" x14ac:dyDescent="0.2">
      <c r="A9" s="13" t="s">
        <v>171</v>
      </c>
      <c r="B9" s="13" t="s">
        <v>175</v>
      </c>
      <c r="C9" s="13">
        <v>212</v>
      </c>
      <c r="D9" s="14">
        <v>0.8833333333333333</v>
      </c>
      <c r="E9" s="13">
        <v>101</v>
      </c>
      <c r="F9" s="15">
        <v>0.84166666666666667</v>
      </c>
      <c r="G9" s="13">
        <v>10</v>
      </c>
      <c r="H9" s="14">
        <v>8.3333333333333343E-2</v>
      </c>
      <c r="I9" s="13">
        <v>9</v>
      </c>
      <c r="J9" s="14">
        <v>7.4999999999999997E-2</v>
      </c>
      <c r="K9" s="13">
        <v>120</v>
      </c>
    </row>
    <row r="10" spans="1:11" x14ac:dyDescent="0.2">
      <c r="A10" s="13" t="s">
        <v>171</v>
      </c>
      <c r="B10" s="13" t="s">
        <v>176</v>
      </c>
      <c r="C10" s="13">
        <v>219</v>
      </c>
      <c r="D10" s="14">
        <v>0.91249999999999998</v>
      </c>
      <c r="E10" s="13">
        <v>106</v>
      </c>
      <c r="F10" s="15">
        <v>0.8833333333333333</v>
      </c>
      <c r="G10" s="13">
        <v>7</v>
      </c>
      <c r="H10" s="14">
        <v>5.8333333333333327E-2</v>
      </c>
      <c r="I10" s="13">
        <v>7</v>
      </c>
      <c r="J10" s="14">
        <v>5.8333333333333327E-2</v>
      </c>
      <c r="K10" s="13">
        <v>120</v>
      </c>
    </row>
    <row r="11" spans="1:11" x14ac:dyDescent="0.2">
      <c r="A11" s="13" t="s">
        <v>169</v>
      </c>
      <c r="B11" s="13" t="s">
        <v>177</v>
      </c>
      <c r="C11" s="13">
        <v>239</v>
      </c>
      <c r="D11" s="14">
        <v>0.99583333333333324</v>
      </c>
      <c r="E11" s="13">
        <v>119</v>
      </c>
      <c r="F11" s="15">
        <v>0.9916666666666667</v>
      </c>
      <c r="G11" s="13">
        <v>1</v>
      </c>
      <c r="H11" s="14">
        <v>8.3333333333333332E-3</v>
      </c>
      <c r="I11" s="13">
        <v>0</v>
      </c>
      <c r="J11" s="14">
        <v>0</v>
      </c>
      <c r="K11" s="13">
        <v>120</v>
      </c>
    </row>
    <row r="12" spans="1:11" x14ac:dyDescent="0.2">
      <c r="A12" s="13" t="s">
        <v>178</v>
      </c>
      <c r="B12" s="13" t="s">
        <v>179</v>
      </c>
      <c r="C12" s="13">
        <v>188</v>
      </c>
      <c r="D12" s="14">
        <v>0.78333333333333333</v>
      </c>
      <c r="E12" s="13">
        <v>86</v>
      </c>
      <c r="F12" s="15">
        <v>0.71666666666666667</v>
      </c>
      <c r="G12" s="13">
        <v>16</v>
      </c>
      <c r="H12" s="14">
        <v>0.13333333333333333</v>
      </c>
      <c r="I12" s="13">
        <v>18</v>
      </c>
      <c r="J12" s="14">
        <v>0.15</v>
      </c>
      <c r="K12" s="13">
        <v>120</v>
      </c>
    </row>
    <row r="13" spans="1:11" x14ac:dyDescent="0.2">
      <c r="A13" s="13" t="s">
        <v>180</v>
      </c>
      <c r="B13" s="13" t="s">
        <v>181</v>
      </c>
      <c r="C13" s="13">
        <v>240</v>
      </c>
      <c r="D13" s="14">
        <v>1</v>
      </c>
      <c r="E13" s="13">
        <v>120</v>
      </c>
      <c r="F13" s="15">
        <v>1</v>
      </c>
      <c r="G13" s="13">
        <v>0</v>
      </c>
      <c r="H13" s="14">
        <v>0</v>
      </c>
      <c r="I13" s="13">
        <v>0</v>
      </c>
      <c r="J13" s="14">
        <v>0</v>
      </c>
      <c r="K13" s="13">
        <v>120</v>
      </c>
    </row>
    <row r="14" spans="1:11" x14ac:dyDescent="0.2">
      <c r="A14" s="13" t="s">
        <v>171</v>
      </c>
      <c r="B14" s="13" t="s">
        <v>182</v>
      </c>
      <c r="C14" s="13">
        <v>227</v>
      </c>
      <c r="D14" s="14">
        <v>0.9458333333333333</v>
      </c>
      <c r="E14" s="13">
        <v>110</v>
      </c>
      <c r="F14" s="15">
        <v>0.91666666666666674</v>
      </c>
      <c r="G14" s="13">
        <v>7</v>
      </c>
      <c r="H14" s="14">
        <v>5.8333333333333327E-2</v>
      </c>
      <c r="I14" s="13">
        <v>3</v>
      </c>
      <c r="J14" s="14">
        <v>2.5000000000000001E-2</v>
      </c>
      <c r="K14" s="13">
        <v>120</v>
      </c>
    </row>
    <row r="15" spans="1:11" x14ac:dyDescent="0.2">
      <c r="A15" s="13" t="s">
        <v>178</v>
      </c>
      <c r="B15" s="13" t="s">
        <v>183</v>
      </c>
      <c r="C15" s="13">
        <v>213</v>
      </c>
      <c r="D15" s="14">
        <v>0.88749999999999996</v>
      </c>
      <c r="E15" s="13">
        <v>98</v>
      </c>
      <c r="F15" s="15">
        <v>0.81666666666666676</v>
      </c>
      <c r="G15" s="13">
        <v>17</v>
      </c>
      <c r="H15" s="14">
        <v>0.14166666666666666</v>
      </c>
      <c r="I15" s="13">
        <v>5</v>
      </c>
      <c r="J15" s="14">
        <v>4.1666666666666671E-2</v>
      </c>
      <c r="K15" s="13">
        <v>120</v>
      </c>
    </row>
    <row r="16" spans="1:11" x14ac:dyDescent="0.2">
      <c r="A16" s="13" t="s">
        <v>178</v>
      </c>
      <c r="B16" s="13" t="s">
        <v>184</v>
      </c>
      <c r="C16" s="13">
        <v>204</v>
      </c>
      <c r="D16" s="14">
        <v>0.85</v>
      </c>
      <c r="E16" s="13">
        <v>92</v>
      </c>
      <c r="F16" s="15">
        <v>0.76666666666666672</v>
      </c>
      <c r="G16" s="13">
        <v>20</v>
      </c>
      <c r="H16" s="14">
        <v>0.16666666666666669</v>
      </c>
      <c r="I16" s="13">
        <v>8</v>
      </c>
      <c r="J16" s="14">
        <v>6.6666666666666666E-2</v>
      </c>
      <c r="K16" s="13">
        <v>120</v>
      </c>
    </row>
    <row r="17" spans="1:11" x14ac:dyDescent="0.2">
      <c r="A17" s="13" t="s">
        <v>180</v>
      </c>
      <c r="B17" s="13" t="s">
        <v>185</v>
      </c>
      <c r="C17" s="13">
        <v>167</v>
      </c>
      <c r="D17" s="14">
        <v>0.6958333333333333</v>
      </c>
      <c r="E17" s="13">
        <v>71</v>
      </c>
      <c r="F17" s="15">
        <v>0.59166666666666667</v>
      </c>
      <c r="G17" s="13">
        <v>25</v>
      </c>
      <c r="H17" s="14">
        <v>0.20833333333333331</v>
      </c>
      <c r="I17" s="13">
        <v>24</v>
      </c>
      <c r="J17" s="14">
        <v>0.2</v>
      </c>
      <c r="K17" s="13">
        <v>120</v>
      </c>
    </row>
    <row r="18" spans="1:11" x14ac:dyDescent="0.2">
      <c r="A18" s="13" t="s">
        <v>180</v>
      </c>
      <c r="B18" s="13" t="s">
        <v>186</v>
      </c>
      <c r="C18" s="13">
        <v>240</v>
      </c>
      <c r="D18" s="14">
        <v>1</v>
      </c>
      <c r="E18" s="13">
        <v>120</v>
      </c>
      <c r="F18" s="15">
        <v>1</v>
      </c>
      <c r="G18" s="13">
        <v>0</v>
      </c>
      <c r="H18" s="14">
        <v>0</v>
      </c>
      <c r="I18" s="13">
        <v>0</v>
      </c>
      <c r="J18" s="14">
        <v>0</v>
      </c>
      <c r="K18" s="13">
        <v>120</v>
      </c>
    </row>
    <row r="19" spans="1:11" x14ac:dyDescent="0.2">
      <c r="A19" s="13" t="s">
        <v>171</v>
      </c>
      <c r="B19" s="13" t="s">
        <v>187</v>
      </c>
      <c r="C19" s="13">
        <v>196</v>
      </c>
      <c r="D19" s="14">
        <v>0.81666666666666676</v>
      </c>
      <c r="E19" s="13">
        <v>84</v>
      </c>
      <c r="F19" s="15">
        <v>0.7</v>
      </c>
      <c r="G19" s="13">
        <v>28</v>
      </c>
      <c r="H19" s="14">
        <v>0.23333333333333331</v>
      </c>
      <c r="I19" s="13">
        <v>8</v>
      </c>
      <c r="J19" s="14">
        <v>6.6666666666666666E-2</v>
      </c>
      <c r="K19" s="13">
        <v>120</v>
      </c>
    </row>
    <row r="20" spans="1:11" x14ac:dyDescent="0.2">
      <c r="A20" s="13" t="s">
        <v>171</v>
      </c>
      <c r="B20" s="13" t="s">
        <v>204</v>
      </c>
      <c r="C20" s="13">
        <v>134</v>
      </c>
      <c r="D20" s="14">
        <v>0.55833333333333335</v>
      </c>
      <c r="E20" s="13">
        <v>65</v>
      </c>
      <c r="F20" s="15">
        <v>0.54166666666666663</v>
      </c>
      <c r="G20" s="13">
        <v>4</v>
      </c>
      <c r="H20" s="14">
        <v>3.3333333333333333E-2</v>
      </c>
      <c r="I20" s="13">
        <v>51</v>
      </c>
      <c r="J20" s="14">
        <v>0.42499999999999999</v>
      </c>
      <c r="K20" s="13">
        <v>120</v>
      </c>
    </row>
    <row r="21" spans="1:11" x14ac:dyDescent="0.2">
      <c r="A21" s="13" t="s">
        <v>180</v>
      </c>
      <c r="B21" s="13" t="s">
        <v>189</v>
      </c>
      <c r="C21" s="13">
        <v>150</v>
      </c>
      <c r="D21" s="14">
        <v>0.625</v>
      </c>
      <c r="E21" s="13">
        <v>53</v>
      </c>
      <c r="F21" s="15">
        <v>0.44166666666666665</v>
      </c>
      <c r="G21" s="13">
        <v>44</v>
      </c>
      <c r="H21" s="14">
        <v>0.36666666666666664</v>
      </c>
      <c r="I21" s="13">
        <v>23</v>
      </c>
      <c r="J21" s="14">
        <v>0.19166666666666668</v>
      </c>
      <c r="K21" s="13">
        <v>120</v>
      </c>
    </row>
    <row r="22" spans="1:11" x14ac:dyDescent="0.2">
      <c r="A22" s="13" t="s">
        <v>178</v>
      </c>
      <c r="B22" s="13" t="s">
        <v>190</v>
      </c>
      <c r="C22" s="13">
        <v>240</v>
      </c>
      <c r="D22" s="14">
        <v>1</v>
      </c>
      <c r="E22" s="13">
        <v>120</v>
      </c>
      <c r="F22" s="15">
        <v>1</v>
      </c>
      <c r="G22" s="13">
        <v>0</v>
      </c>
      <c r="H22" s="14">
        <v>0</v>
      </c>
      <c r="I22" s="13">
        <v>0</v>
      </c>
      <c r="J22" s="14">
        <v>0</v>
      </c>
      <c r="K22" s="13">
        <v>120</v>
      </c>
    </row>
    <row r="23" spans="1:11" x14ac:dyDescent="0.2">
      <c r="A23" s="13" t="s">
        <v>180</v>
      </c>
      <c r="B23" s="13" t="s">
        <v>191</v>
      </c>
      <c r="C23" s="13">
        <v>135</v>
      </c>
      <c r="D23" s="14">
        <v>0.5625</v>
      </c>
      <c r="E23" s="13">
        <v>53</v>
      </c>
      <c r="F23" s="15">
        <v>0.44166666666666665</v>
      </c>
      <c r="G23" s="13">
        <v>29</v>
      </c>
      <c r="H23" s="14">
        <v>0.24166666666666667</v>
      </c>
      <c r="I23" s="13">
        <v>38</v>
      </c>
      <c r="J23" s="14">
        <v>0.31666666666666665</v>
      </c>
      <c r="K23" s="13">
        <v>120</v>
      </c>
    </row>
    <row r="24" spans="1:11" x14ac:dyDescent="0.2">
      <c r="A24" s="13" t="s">
        <v>169</v>
      </c>
      <c r="B24" s="13" t="s">
        <v>192</v>
      </c>
      <c r="C24" s="13">
        <v>209</v>
      </c>
      <c r="D24" s="14">
        <v>0.87083333333333324</v>
      </c>
      <c r="E24" s="13">
        <v>95</v>
      </c>
      <c r="F24" s="15">
        <v>0.79166666666666674</v>
      </c>
      <c r="G24" s="13">
        <v>19</v>
      </c>
      <c r="H24" s="14">
        <v>0.15833333333333333</v>
      </c>
      <c r="I24" s="13">
        <v>6</v>
      </c>
      <c r="J24" s="14">
        <v>0.05</v>
      </c>
      <c r="K24" s="13">
        <v>120</v>
      </c>
    </row>
    <row r="25" spans="1:11" x14ac:dyDescent="0.2">
      <c r="A25" s="13" t="s">
        <v>171</v>
      </c>
      <c r="B25" s="13" t="s">
        <v>193</v>
      </c>
      <c r="C25" s="13">
        <v>147</v>
      </c>
      <c r="D25" s="14">
        <v>0.61250000000000004</v>
      </c>
      <c r="E25" s="13">
        <v>60</v>
      </c>
      <c r="F25" s="15">
        <v>0.5</v>
      </c>
      <c r="G25" s="13">
        <v>27</v>
      </c>
      <c r="H25" s="14">
        <v>0.22500000000000001</v>
      </c>
      <c r="I25" s="13">
        <v>33</v>
      </c>
      <c r="J25" s="14">
        <v>0.27500000000000002</v>
      </c>
      <c r="K25" s="13">
        <v>120</v>
      </c>
    </row>
    <row r="26" spans="1:11" x14ac:dyDescent="0.2">
      <c r="A26" s="13" t="s">
        <v>171</v>
      </c>
      <c r="B26" s="13" t="s">
        <v>194</v>
      </c>
      <c r="C26" s="13">
        <v>240</v>
      </c>
      <c r="D26" s="14">
        <v>1</v>
      </c>
      <c r="E26" s="13">
        <v>120</v>
      </c>
      <c r="F26" s="15">
        <v>1</v>
      </c>
      <c r="G26" s="13">
        <v>0</v>
      </c>
      <c r="H26" s="14">
        <v>0</v>
      </c>
      <c r="I26" s="13">
        <v>0</v>
      </c>
      <c r="J26" s="14">
        <v>0</v>
      </c>
      <c r="K26" s="13">
        <v>120</v>
      </c>
    </row>
    <row r="27" spans="1:11" x14ac:dyDescent="0.2">
      <c r="A27" s="13" t="s">
        <v>180</v>
      </c>
      <c r="B27" s="13" t="s">
        <v>195</v>
      </c>
      <c r="C27" s="13">
        <v>138</v>
      </c>
      <c r="D27" s="14">
        <v>0.57499999999999996</v>
      </c>
      <c r="E27" s="13">
        <v>52</v>
      </c>
      <c r="F27" s="15">
        <v>0.43333333333333335</v>
      </c>
      <c r="G27" s="13">
        <v>34</v>
      </c>
      <c r="H27" s="14">
        <v>0.28333333333333333</v>
      </c>
      <c r="I27" s="13">
        <v>34</v>
      </c>
      <c r="J27" s="14">
        <v>0.28333333333333333</v>
      </c>
      <c r="K27" s="13">
        <v>120</v>
      </c>
    </row>
    <row r="28" spans="1:11" x14ac:dyDescent="0.2">
      <c r="A28" s="13" t="s">
        <v>178</v>
      </c>
      <c r="B28" s="13" t="s">
        <v>196</v>
      </c>
      <c r="C28" s="13">
        <v>217</v>
      </c>
      <c r="D28" s="14">
        <v>0.90416666666666667</v>
      </c>
      <c r="E28" s="13">
        <v>103</v>
      </c>
      <c r="F28" s="15">
        <v>0.85833333333333328</v>
      </c>
      <c r="G28" s="13">
        <v>11</v>
      </c>
      <c r="H28" s="14">
        <v>9.166666666666666E-2</v>
      </c>
      <c r="I28" s="13">
        <v>6</v>
      </c>
      <c r="J28" s="14">
        <v>0.05</v>
      </c>
      <c r="K28" s="13">
        <v>120</v>
      </c>
    </row>
    <row r="29" spans="1:11" x14ac:dyDescent="0.2">
      <c r="A29" s="13" t="s">
        <v>180</v>
      </c>
      <c r="B29" s="13" t="s">
        <v>197</v>
      </c>
      <c r="C29" s="13">
        <v>93</v>
      </c>
      <c r="D29" s="14">
        <v>0.38750000000000001</v>
      </c>
      <c r="E29" s="13">
        <v>31</v>
      </c>
      <c r="F29" s="15">
        <v>0.2583333333333333</v>
      </c>
      <c r="G29" s="13">
        <v>31</v>
      </c>
      <c r="H29" s="14">
        <v>0.2583333333333333</v>
      </c>
      <c r="I29" s="13">
        <v>58</v>
      </c>
      <c r="J29" s="14">
        <v>0.48333333333333334</v>
      </c>
      <c r="K29" s="13">
        <v>120</v>
      </c>
    </row>
    <row r="30" spans="1:11" x14ac:dyDescent="0.2">
      <c r="A30" s="13" t="s">
        <v>178</v>
      </c>
      <c r="B30" s="13" t="s">
        <v>198</v>
      </c>
      <c r="C30" s="13">
        <v>229</v>
      </c>
      <c r="D30" s="14">
        <v>0.95416666666666672</v>
      </c>
      <c r="E30" s="13">
        <v>111</v>
      </c>
      <c r="F30" s="15">
        <v>0.92500000000000004</v>
      </c>
      <c r="G30" s="13">
        <v>7</v>
      </c>
      <c r="H30" s="14">
        <v>5.8333333333333327E-2</v>
      </c>
      <c r="I30" s="13">
        <v>2</v>
      </c>
      <c r="J30" s="14">
        <v>1.6666666666666666E-2</v>
      </c>
      <c r="K30" s="13">
        <v>120</v>
      </c>
    </row>
    <row r="32" spans="1:11" x14ac:dyDescent="0.2">
      <c r="D32" s="16">
        <f>ROUND(AVERAGEA(D4:D30),3)</f>
        <v>0.81399999999999995</v>
      </c>
      <c r="E32" s="3"/>
      <c r="F32" s="17">
        <f>ROUND(AVERAGEA(F4:F30),3)</f>
        <v>0.749</v>
      </c>
      <c r="G32" s="3"/>
      <c r="H32" s="18">
        <f>ROUND(AVERAGEA(H4:H30),3)</f>
        <v>0.13</v>
      </c>
      <c r="I32" s="3"/>
      <c r="J32" s="19">
        <f>ROUND(AVERAGEA(J4:J30),3)</f>
        <v>0.121</v>
      </c>
    </row>
    <row r="36" spans="2:2" x14ac:dyDescent="0.2">
      <c r="B36" t="s">
        <v>160</v>
      </c>
    </row>
    <row r="37" spans="2:2" x14ac:dyDescent="0.2">
      <c r="B37" t="s">
        <v>199</v>
      </c>
    </row>
    <row r="38" spans="2:2" x14ac:dyDescent="0.2">
      <c r="B38" t="s">
        <v>162</v>
      </c>
    </row>
    <row r="39" spans="2:2" x14ac:dyDescent="0.2">
      <c r="B39" t="s">
        <v>200</v>
      </c>
    </row>
    <row r="40" spans="2:2" x14ac:dyDescent="0.2">
      <c r="B40" t="s">
        <v>201</v>
      </c>
    </row>
    <row r="41" spans="2:2" x14ac:dyDescent="0.2">
      <c r="B41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2"/>
  <sheetViews>
    <sheetView topLeftCell="A85" workbookViewId="0">
      <selection activeCell="N11" sqref="N11"/>
    </sheetView>
  </sheetViews>
  <sheetFormatPr defaultRowHeight="15" x14ac:dyDescent="0.2"/>
  <cols>
    <col min="1" max="1" width="49.21875" style="5" customWidth="1"/>
  </cols>
  <sheetData>
    <row r="1" spans="1:128" ht="77.25" customHeight="1" x14ac:dyDescent="0.2">
      <c r="A1" s="34" t="s">
        <v>205</v>
      </c>
      <c r="B1" s="35"/>
      <c r="C1" s="35"/>
      <c r="D1" s="35"/>
    </row>
    <row r="2" spans="1:128" ht="180.75" customHeight="1" x14ac:dyDescent="0.2">
      <c r="A2" s="20" t="s">
        <v>36</v>
      </c>
      <c r="B2" s="21" t="s">
        <v>206</v>
      </c>
      <c r="C2" s="22" t="s">
        <v>200</v>
      </c>
      <c r="D2" s="23" t="s">
        <v>202</v>
      </c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</row>
    <row r="3" spans="1:128" ht="45" x14ac:dyDescent="0.2">
      <c r="A3" s="24" t="s">
        <v>142</v>
      </c>
      <c r="B3" s="25">
        <v>0.44444444444444442</v>
      </c>
      <c r="C3" s="26">
        <v>0.1851851851851852</v>
      </c>
      <c r="D3" s="27">
        <v>0.37037037037037041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ht="30" x14ac:dyDescent="0.2">
      <c r="A4" s="24" t="s">
        <v>144</v>
      </c>
      <c r="B4" s="25">
        <v>0.44444444444444442</v>
      </c>
      <c r="C4" s="26">
        <v>0.1851851851851852</v>
      </c>
      <c r="D4" s="27">
        <v>0.37037037037037041</v>
      </c>
      <c r="H4" s="28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</row>
    <row r="5" spans="1:128" x14ac:dyDescent="0.2">
      <c r="A5" s="24" t="s">
        <v>62</v>
      </c>
      <c r="B5" s="25">
        <v>0.48148148148148145</v>
      </c>
      <c r="C5" s="26">
        <v>0.1111111111111111</v>
      </c>
      <c r="D5" s="27">
        <v>0.40740740740740738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</row>
    <row r="6" spans="1:128" ht="60" x14ac:dyDescent="0.2">
      <c r="A6" s="24" t="s">
        <v>84</v>
      </c>
      <c r="B6" s="25">
        <v>0.48148148148148145</v>
      </c>
      <c r="C6" s="26">
        <v>0.22222222222222221</v>
      </c>
      <c r="D6" s="27">
        <v>0.29629629629629628</v>
      </c>
      <c r="H6" s="2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</row>
    <row r="7" spans="1:128" ht="30" x14ac:dyDescent="0.2">
      <c r="A7" s="24" t="s">
        <v>83</v>
      </c>
      <c r="B7" s="25">
        <v>0.5185185185185186</v>
      </c>
      <c r="C7" s="26">
        <v>7.407407407407407E-2</v>
      </c>
      <c r="D7" s="27">
        <v>0.40740740740740738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</row>
    <row r="8" spans="1:128" ht="30" x14ac:dyDescent="0.2">
      <c r="A8" s="24" t="s">
        <v>140</v>
      </c>
      <c r="B8" s="25">
        <v>0.5185185185185186</v>
      </c>
      <c r="C8" s="26">
        <v>0.37037037037037041</v>
      </c>
      <c r="D8" s="27">
        <v>0.1111111111111111</v>
      </c>
      <c r="H8" s="28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</row>
    <row r="9" spans="1:128" x14ac:dyDescent="0.2">
      <c r="A9" s="24" t="s">
        <v>141</v>
      </c>
      <c r="B9" s="25">
        <v>0.5185185185185186</v>
      </c>
      <c r="C9" s="26">
        <v>0.1111111111111111</v>
      </c>
      <c r="D9" s="27">
        <v>0.37037037037037041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</row>
    <row r="10" spans="1:128" ht="30" x14ac:dyDescent="0.2">
      <c r="A10" s="24" t="s">
        <v>76</v>
      </c>
      <c r="B10" s="25">
        <v>0.55555555555555558</v>
      </c>
      <c r="C10" s="26">
        <v>0.2592592592592593</v>
      </c>
      <c r="D10" s="27">
        <v>0.1851851851851852</v>
      </c>
    </row>
    <row r="11" spans="1:128" ht="120" x14ac:dyDescent="0.2">
      <c r="A11" s="24" t="s">
        <v>79</v>
      </c>
      <c r="B11" s="25">
        <v>0.55555555555555558</v>
      </c>
      <c r="C11" s="26">
        <v>0.29629629629629628</v>
      </c>
      <c r="D11" s="27">
        <v>0.14814814814814814</v>
      </c>
    </row>
    <row r="12" spans="1:128" ht="45" x14ac:dyDescent="0.2">
      <c r="A12" s="24" t="s">
        <v>80</v>
      </c>
      <c r="B12" s="25">
        <v>0.55555555555555558</v>
      </c>
      <c r="C12" s="26">
        <v>0.37037037037037041</v>
      </c>
      <c r="D12" s="27">
        <v>7.407407407407407E-2</v>
      </c>
    </row>
    <row r="13" spans="1:128" ht="60" x14ac:dyDescent="0.2">
      <c r="A13" s="24" t="s">
        <v>82</v>
      </c>
      <c r="B13" s="25">
        <v>0.55555555555555558</v>
      </c>
      <c r="C13" s="26">
        <v>0.14814814814814814</v>
      </c>
      <c r="D13" s="27">
        <v>0.29629629629629628</v>
      </c>
    </row>
    <row r="14" spans="1:128" ht="300" x14ac:dyDescent="0.2">
      <c r="A14" s="24" t="s">
        <v>93</v>
      </c>
      <c r="B14" s="25">
        <v>0.55555555555555558</v>
      </c>
      <c r="C14" s="26">
        <v>0.44444444444444442</v>
      </c>
      <c r="D14" s="27">
        <v>0</v>
      </c>
    </row>
    <row r="15" spans="1:128" ht="30" x14ac:dyDescent="0.2">
      <c r="A15" s="24" t="s">
        <v>112</v>
      </c>
      <c r="B15" s="25">
        <v>0.55555555555555558</v>
      </c>
      <c r="C15" s="26">
        <v>0.1851851851851852</v>
      </c>
      <c r="D15" s="27">
        <v>0.2592592592592593</v>
      </c>
    </row>
    <row r="16" spans="1:128" ht="30" x14ac:dyDescent="0.2">
      <c r="A16" s="24" t="s">
        <v>113</v>
      </c>
      <c r="B16" s="25">
        <v>0.55555555555555558</v>
      </c>
      <c r="C16" s="26">
        <v>0.1851851851851852</v>
      </c>
      <c r="D16" s="27">
        <v>0.2592592592592593</v>
      </c>
    </row>
    <row r="17" spans="1:4" ht="45" x14ac:dyDescent="0.2">
      <c r="A17" s="24" t="s">
        <v>116</v>
      </c>
      <c r="B17" s="25">
        <v>0.55555555555555558</v>
      </c>
      <c r="C17" s="26">
        <v>0.1851851851851852</v>
      </c>
      <c r="D17" s="27">
        <v>0.2592592592592593</v>
      </c>
    </row>
    <row r="18" spans="1:4" ht="45" x14ac:dyDescent="0.2">
      <c r="A18" s="24" t="s">
        <v>134</v>
      </c>
      <c r="B18" s="25">
        <v>0.55555555555555558</v>
      </c>
      <c r="C18" s="26">
        <v>0.1111111111111111</v>
      </c>
      <c r="D18" s="27">
        <v>0.33333333333333337</v>
      </c>
    </row>
    <row r="19" spans="1:4" x14ac:dyDescent="0.2">
      <c r="A19" s="24" t="s">
        <v>70</v>
      </c>
      <c r="B19" s="25">
        <v>0.59259259259259256</v>
      </c>
      <c r="C19" s="26">
        <v>0.22222222222222221</v>
      </c>
      <c r="D19" s="27">
        <v>0.1851851851851852</v>
      </c>
    </row>
    <row r="20" spans="1:4" ht="30" x14ac:dyDescent="0.2">
      <c r="A20" s="24" t="s">
        <v>75</v>
      </c>
      <c r="B20" s="25">
        <v>0.59259259259259256</v>
      </c>
      <c r="C20" s="26">
        <v>0.22222222222222221</v>
      </c>
      <c r="D20" s="27">
        <v>0.1851851851851852</v>
      </c>
    </row>
    <row r="21" spans="1:4" ht="210" x14ac:dyDescent="0.2">
      <c r="A21" s="24" t="s">
        <v>78</v>
      </c>
      <c r="B21" s="25">
        <v>0.59259259259259256</v>
      </c>
      <c r="C21" s="26">
        <v>0.40740740740740738</v>
      </c>
      <c r="D21" s="27">
        <v>0</v>
      </c>
    </row>
    <row r="22" spans="1:4" ht="75" x14ac:dyDescent="0.2">
      <c r="A22" s="24" t="s">
        <v>114</v>
      </c>
      <c r="B22" s="25">
        <v>0.59259259259259256</v>
      </c>
      <c r="C22" s="26">
        <v>0.1851851851851852</v>
      </c>
      <c r="D22" s="27">
        <v>0.22222222222222221</v>
      </c>
    </row>
    <row r="23" spans="1:4" x14ac:dyDescent="0.2">
      <c r="A23" s="24" t="s">
        <v>138</v>
      </c>
      <c r="B23" s="25">
        <v>0.59259259259259256</v>
      </c>
      <c r="C23" s="26">
        <v>0.14814814814814814</v>
      </c>
      <c r="D23" s="27">
        <v>0.2592592592592593</v>
      </c>
    </row>
    <row r="24" spans="1:4" ht="105" x14ac:dyDescent="0.2">
      <c r="A24" s="24" t="s">
        <v>145</v>
      </c>
      <c r="B24" s="25">
        <v>0.59259259259259256</v>
      </c>
      <c r="C24" s="26">
        <v>0.37037037037037041</v>
      </c>
      <c r="D24" s="27">
        <v>3.7037037037037035E-2</v>
      </c>
    </row>
    <row r="25" spans="1:4" ht="45" x14ac:dyDescent="0.2">
      <c r="A25" s="24" t="s">
        <v>154</v>
      </c>
      <c r="B25" s="25">
        <v>0.59259259259259256</v>
      </c>
      <c r="C25" s="26">
        <v>0.1851851851851852</v>
      </c>
      <c r="D25" s="27">
        <v>0.22222222222222221</v>
      </c>
    </row>
    <row r="26" spans="1:4" ht="30" x14ac:dyDescent="0.2">
      <c r="A26" s="24" t="s">
        <v>74</v>
      </c>
      <c r="B26" s="25">
        <v>0.62962962962962965</v>
      </c>
      <c r="C26" s="26">
        <v>0.1851851851851852</v>
      </c>
      <c r="D26" s="27">
        <v>0.1851851851851852</v>
      </c>
    </row>
    <row r="27" spans="1:4" ht="45" x14ac:dyDescent="0.2">
      <c r="A27" s="24" t="s">
        <v>77</v>
      </c>
      <c r="B27" s="25">
        <v>0.62962962962962965</v>
      </c>
      <c r="C27" s="26">
        <v>0.33333333333333337</v>
      </c>
      <c r="D27" s="27">
        <v>3.7037037037037035E-2</v>
      </c>
    </row>
    <row r="28" spans="1:4" ht="30" x14ac:dyDescent="0.2">
      <c r="A28" s="24" t="s">
        <v>81</v>
      </c>
      <c r="B28" s="25">
        <v>0.62962962962962965</v>
      </c>
      <c r="C28" s="26">
        <v>0.1111111111111111</v>
      </c>
      <c r="D28" s="27">
        <v>0.2592592592592593</v>
      </c>
    </row>
    <row r="29" spans="1:4" x14ac:dyDescent="0.2">
      <c r="A29" s="24" t="s">
        <v>98</v>
      </c>
      <c r="B29" s="25">
        <v>0.62962962962962965</v>
      </c>
      <c r="C29" s="26">
        <v>0.22222222222222221</v>
      </c>
      <c r="D29" s="27">
        <v>0.14814814814814814</v>
      </c>
    </row>
    <row r="30" spans="1:4" x14ac:dyDescent="0.2">
      <c r="A30" s="24" t="s">
        <v>137</v>
      </c>
      <c r="B30" s="25">
        <v>0.62962962962962965</v>
      </c>
      <c r="C30" s="26">
        <v>3.7037037037037035E-2</v>
      </c>
      <c r="D30" s="27">
        <v>0.33333333333333337</v>
      </c>
    </row>
    <row r="31" spans="1:4" ht="120" x14ac:dyDescent="0.2">
      <c r="A31" s="24" t="s">
        <v>152</v>
      </c>
      <c r="B31" s="25">
        <v>0.62962962962962965</v>
      </c>
      <c r="C31" s="26">
        <v>0.33333333333333337</v>
      </c>
      <c r="D31" s="27">
        <v>3.7037037037037035E-2</v>
      </c>
    </row>
    <row r="32" spans="1:4" ht="30" x14ac:dyDescent="0.2">
      <c r="A32" s="24" t="s">
        <v>56</v>
      </c>
      <c r="B32" s="25">
        <v>0.66666666666666674</v>
      </c>
      <c r="C32" s="26">
        <v>0.29629629629629628</v>
      </c>
      <c r="D32" s="27">
        <v>3.7037037037037035E-2</v>
      </c>
    </row>
    <row r="33" spans="1:4" ht="60" x14ac:dyDescent="0.2">
      <c r="A33" s="24" t="s">
        <v>61</v>
      </c>
      <c r="B33" s="25">
        <v>0.66666666666666674</v>
      </c>
      <c r="C33" s="26">
        <v>0.1851851851851852</v>
      </c>
      <c r="D33" s="27">
        <v>0.14814814814814814</v>
      </c>
    </row>
    <row r="34" spans="1:4" ht="30" x14ac:dyDescent="0.2">
      <c r="A34" s="24" t="s">
        <v>65</v>
      </c>
      <c r="B34" s="25">
        <v>0.66666666666666674</v>
      </c>
      <c r="C34" s="26">
        <v>0.22222222222222221</v>
      </c>
      <c r="D34" s="27">
        <v>0.1111111111111111</v>
      </c>
    </row>
    <row r="35" spans="1:4" ht="30" x14ac:dyDescent="0.2">
      <c r="A35" s="24" t="s">
        <v>115</v>
      </c>
      <c r="B35" s="25">
        <v>0.66666666666666674</v>
      </c>
      <c r="C35" s="26">
        <v>0.1851851851851852</v>
      </c>
      <c r="D35" s="27">
        <v>0.14814814814814814</v>
      </c>
    </row>
    <row r="36" spans="1:4" x14ac:dyDescent="0.2">
      <c r="A36" s="24" t="s">
        <v>133</v>
      </c>
      <c r="B36" s="25">
        <v>0.66666666666666674</v>
      </c>
      <c r="C36" s="26">
        <v>7.407407407407407E-2</v>
      </c>
      <c r="D36" s="27">
        <v>0.2592592592592593</v>
      </c>
    </row>
    <row r="37" spans="1:4" ht="30" x14ac:dyDescent="0.2">
      <c r="A37" s="24" t="s">
        <v>148</v>
      </c>
      <c r="B37" s="25">
        <v>0.66666666666666674</v>
      </c>
      <c r="C37" s="26">
        <v>0.29629629629629628</v>
      </c>
      <c r="D37" s="27">
        <v>3.7037037037037035E-2</v>
      </c>
    </row>
    <row r="38" spans="1:4" ht="30" x14ac:dyDescent="0.2">
      <c r="A38" s="24" t="s">
        <v>150</v>
      </c>
      <c r="B38" s="25">
        <v>0.66666666666666674</v>
      </c>
      <c r="C38" s="26">
        <v>0.29629629629629628</v>
      </c>
      <c r="D38" s="27">
        <v>3.7037037037037035E-2</v>
      </c>
    </row>
    <row r="39" spans="1:4" ht="60" x14ac:dyDescent="0.2">
      <c r="A39" s="24" t="s">
        <v>49</v>
      </c>
      <c r="B39" s="25">
        <v>0.70370370370370372</v>
      </c>
      <c r="C39" s="26">
        <v>0.22222222222222221</v>
      </c>
      <c r="D39" s="27">
        <v>7.407407407407407E-2</v>
      </c>
    </row>
    <row r="40" spans="1:4" ht="30" x14ac:dyDescent="0.2">
      <c r="A40" s="24" t="s">
        <v>60</v>
      </c>
      <c r="B40" s="25">
        <v>0.70370370370370372</v>
      </c>
      <c r="C40" s="26">
        <v>0.22222222222222221</v>
      </c>
      <c r="D40" s="27">
        <v>7.407407407407407E-2</v>
      </c>
    </row>
    <row r="41" spans="1:4" ht="105" x14ac:dyDescent="0.2">
      <c r="A41" s="24" t="s">
        <v>63</v>
      </c>
      <c r="B41" s="25">
        <v>0.70370370370370372</v>
      </c>
      <c r="C41" s="26">
        <v>0.29629629629629628</v>
      </c>
      <c r="D41" s="27">
        <v>0</v>
      </c>
    </row>
    <row r="42" spans="1:4" ht="30" x14ac:dyDescent="0.2">
      <c r="A42" s="24" t="s">
        <v>64</v>
      </c>
      <c r="B42" s="25">
        <v>0.70370370370370372</v>
      </c>
      <c r="C42" s="26">
        <v>0.1851851851851852</v>
      </c>
      <c r="D42" s="27">
        <v>0.1111111111111111</v>
      </c>
    </row>
    <row r="43" spans="1:4" ht="45" x14ac:dyDescent="0.2">
      <c r="A43" s="24" t="s">
        <v>67</v>
      </c>
      <c r="B43" s="25">
        <v>0.70370370370370372</v>
      </c>
      <c r="C43" s="26">
        <v>0.14814814814814814</v>
      </c>
      <c r="D43" s="27">
        <v>0.14814814814814814</v>
      </c>
    </row>
    <row r="44" spans="1:4" ht="30" x14ac:dyDescent="0.2">
      <c r="A44" s="24" t="s">
        <v>72</v>
      </c>
      <c r="B44" s="25">
        <v>0.70370370370370372</v>
      </c>
      <c r="C44" s="26">
        <v>0.1111111111111111</v>
      </c>
      <c r="D44" s="27">
        <v>0.1851851851851852</v>
      </c>
    </row>
    <row r="45" spans="1:4" x14ac:dyDescent="0.2">
      <c r="A45" s="24" t="s">
        <v>95</v>
      </c>
      <c r="B45" s="25">
        <v>0.70370370370370372</v>
      </c>
      <c r="C45" s="26">
        <v>0.14814814814814814</v>
      </c>
      <c r="D45" s="27">
        <v>0.14814814814814814</v>
      </c>
    </row>
    <row r="46" spans="1:4" x14ac:dyDescent="0.2">
      <c r="A46" s="24" t="s">
        <v>97</v>
      </c>
      <c r="B46" s="25">
        <v>0.70370370370370372</v>
      </c>
      <c r="C46" s="26">
        <v>0.22222222222222221</v>
      </c>
      <c r="D46" s="27">
        <v>7.407407407407407E-2</v>
      </c>
    </row>
    <row r="47" spans="1:4" ht="120" x14ac:dyDescent="0.2">
      <c r="A47" s="24" t="s">
        <v>111</v>
      </c>
      <c r="B47" s="25">
        <v>0.70370370370370372</v>
      </c>
      <c r="C47" s="26">
        <v>0.2592592592592593</v>
      </c>
      <c r="D47" s="27">
        <v>3.7037037037037035E-2</v>
      </c>
    </row>
    <row r="48" spans="1:4" x14ac:dyDescent="0.2">
      <c r="A48" s="24" t="s">
        <v>119</v>
      </c>
      <c r="B48" s="25">
        <v>0.70370370370370372</v>
      </c>
      <c r="C48" s="26">
        <v>3.7037037037037035E-2</v>
      </c>
      <c r="D48" s="27">
        <v>0.2592592592592593</v>
      </c>
    </row>
    <row r="49" spans="1:4" ht="30" x14ac:dyDescent="0.2">
      <c r="A49" s="24" t="s">
        <v>136</v>
      </c>
      <c r="B49" s="25">
        <v>0.70370370370370372</v>
      </c>
      <c r="C49" s="26">
        <v>0.29629629629629628</v>
      </c>
      <c r="D49" s="27">
        <v>0</v>
      </c>
    </row>
    <row r="50" spans="1:4" ht="60" x14ac:dyDescent="0.2">
      <c r="A50" s="24" t="s">
        <v>45</v>
      </c>
      <c r="B50" s="25">
        <v>0.74074074074074081</v>
      </c>
      <c r="C50" s="26">
        <v>0.22222222222222221</v>
      </c>
      <c r="D50" s="27">
        <v>3.7037037037037035E-2</v>
      </c>
    </row>
    <row r="51" spans="1:4" ht="30" x14ac:dyDescent="0.2">
      <c r="A51" s="24" t="s">
        <v>57</v>
      </c>
      <c r="B51" s="25">
        <v>0.74074074074074081</v>
      </c>
      <c r="C51" s="26">
        <v>0.1111111111111111</v>
      </c>
      <c r="D51" s="27">
        <v>0.14814814814814814</v>
      </c>
    </row>
    <row r="52" spans="1:4" x14ac:dyDescent="0.2">
      <c r="A52" s="24" t="s">
        <v>69</v>
      </c>
      <c r="B52" s="25">
        <v>0.74074074074074081</v>
      </c>
      <c r="C52" s="26">
        <v>0.14814814814814814</v>
      </c>
      <c r="D52" s="27">
        <v>0.1111111111111111</v>
      </c>
    </row>
    <row r="53" spans="1:4" x14ac:dyDescent="0.2">
      <c r="A53" s="24" t="s">
        <v>71</v>
      </c>
      <c r="B53" s="25">
        <v>0.74074074074074081</v>
      </c>
      <c r="C53" s="26">
        <v>0.2592592592592593</v>
      </c>
      <c r="D53" s="27">
        <v>0</v>
      </c>
    </row>
    <row r="54" spans="1:4" ht="285" x14ac:dyDescent="0.2">
      <c r="A54" s="24" t="s">
        <v>85</v>
      </c>
      <c r="B54" s="25">
        <v>0.74074074074074081</v>
      </c>
      <c r="C54" s="26">
        <v>0.22222222222222221</v>
      </c>
      <c r="D54" s="27">
        <v>3.7037037037037035E-2</v>
      </c>
    </row>
    <row r="55" spans="1:4" ht="135" x14ac:dyDescent="0.2">
      <c r="A55" s="24" t="s">
        <v>89</v>
      </c>
      <c r="B55" s="25">
        <v>0.74074074074074081</v>
      </c>
      <c r="C55" s="26">
        <v>7.407407407407407E-2</v>
      </c>
      <c r="D55" s="27">
        <v>0.1851851851851852</v>
      </c>
    </row>
    <row r="56" spans="1:4" ht="30" x14ac:dyDescent="0.2">
      <c r="A56" s="24" t="s">
        <v>102</v>
      </c>
      <c r="B56" s="25">
        <v>0.74074074074074081</v>
      </c>
      <c r="C56" s="26">
        <v>7.407407407407407E-2</v>
      </c>
      <c r="D56" s="27">
        <v>0.1851851851851852</v>
      </c>
    </row>
    <row r="57" spans="1:4" ht="45" x14ac:dyDescent="0.2">
      <c r="A57" s="24" t="s">
        <v>120</v>
      </c>
      <c r="B57" s="25">
        <v>0.74074074074074081</v>
      </c>
      <c r="C57" s="26">
        <v>0</v>
      </c>
      <c r="D57" s="27">
        <v>0.2592592592592593</v>
      </c>
    </row>
    <row r="58" spans="1:4" ht="45" x14ac:dyDescent="0.2">
      <c r="A58" s="24" t="s">
        <v>121</v>
      </c>
      <c r="B58" s="25">
        <v>0.74074074074074081</v>
      </c>
      <c r="C58" s="26">
        <v>0</v>
      </c>
      <c r="D58" s="27">
        <v>0.2592592592592593</v>
      </c>
    </row>
    <row r="59" spans="1:4" ht="45" x14ac:dyDescent="0.2">
      <c r="A59" s="24" t="s">
        <v>122</v>
      </c>
      <c r="B59" s="25">
        <v>0.74074074074074081</v>
      </c>
      <c r="C59" s="26">
        <v>0</v>
      </c>
      <c r="D59" s="27">
        <v>0.2592592592592593</v>
      </c>
    </row>
    <row r="60" spans="1:4" ht="45" x14ac:dyDescent="0.2">
      <c r="A60" s="24" t="s">
        <v>123</v>
      </c>
      <c r="B60" s="25">
        <v>0.74074074074074081</v>
      </c>
      <c r="C60" s="26">
        <v>0</v>
      </c>
      <c r="D60" s="27">
        <v>0.2592592592592593</v>
      </c>
    </row>
    <row r="61" spans="1:4" ht="30" x14ac:dyDescent="0.2">
      <c r="A61" s="24" t="s">
        <v>124</v>
      </c>
      <c r="B61" s="25">
        <v>0.74074074074074081</v>
      </c>
      <c r="C61" s="26">
        <v>0</v>
      </c>
      <c r="D61" s="27">
        <v>0.2592592592592593</v>
      </c>
    </row>
    <row r="62" spans="1:4" x14ac:dyDescent="0.2">
      <c r="A62" s="24" t="s">
        <v>125</v>
      </c>
      <c r="B62" s="25">
        <v>0.74074074074074081</v>
      </c>
      <c r="C62" s="26">
        <v>0</v>
      </c>
      <c r="D62" s="27">
        <v>0.2592592592592593</v>
      </c>
    </row>
    <row r="63" spans="1:4" x14ac:dyDescent="0.2">
      <c r="A63" s="24" t="s">
        <v>126</v>
      </c>
      <c r="B63" s="25">
        <v>0.74074074074074081</v>
      </c>
      <c r="C63" s="26">
        <v>0</v>
      </c>
      <c r="D63" s="27">
        <v>0.2592592592592593</v>
      </c>
    </row>
    <row r="64" spans="1:4" ht="60" x14ac:dyDescent="0.2">
      <c r="A64" s="24" t="s">
        <v>127</v>
      </c>
      <c r="B64" s="25">
        <v>0.74074074074074081</v>
      </c>
      <c r="C64" s="26">
        <v>0</v>
      </c>
      <c r="D64" s="27">
        <v>0.2592592592592593</v>
      </c>
    </row>
    <row r="65" spans="1:4" ht="45" x14ac:dyDescent="0.2">
      <c r="A65" s="24" t="s">
        <v>128</v>
      </c>
      <c r="B65" s="25">
        <v>0.74074074074074081</v>
      </c>
      <c r="C65" s="26">
        <v>0</v>
      </c>
      <c r="D65" s="27">
        <v>0.2592592592592593</v>
      </c>
    </row>
    <row r="66" spans="1:4" ht="30" x14ac:dyDescent="0.2">
      <c r="A66" s="24" t="s">
        <v>129</v>
      </c>
      <c r="B66" s="25">
        <v>0.74074074074074081</v>
      </c>
      <c r="C66" s="26">
        <v>0</v>
      </c>
      <c r="D66" s="27">
        <v>0.2592592592592593</v>
      </c>
    </row>
    <row r="67" spans="1:4" ht="45" x14ac:dyDescent="0.2">
      <c r="A67" s="24" t="s">
        <v>151</v>
      </c>
      <c r="B67" s="25">
        <v>0.74074074074074081</v>
      </c>
      <c r="C67" s="26">
        <v>0.22222222222222221</v>
      </c>
      <c r="D67" s="27">
        <v>3.7037037037037035E-2</v>
      </c>
    </row>
    <row r="68" spans="1:4" ht="90" x14ac:dyDescent="0.2">
      <c r="A68" s="24" t="s">
        <v>46</v>
      </c>
      <c r="B68" s="25">
        <v>0.77777777777777768</v>
      </c>
      <c r="C68" s="26">
        <v>0.1111111111111111</v>
      </c>
      <c r="D68" s="27">
        <v>0.1111111111111111</v>
      </c>
    </row>
    <row r="69" spans="1:4" ht="45" x14ac:dyDescent="0.2">
      <c r="A69" s="24" t="s">
        <v>66</v>
      </c>
      <c r="B69" s="25">
        <v>0.77777777777777768</v>
      </c>
      <c r="C69" s="26">
        <v>0.14814814814814814</v>
      </c>
      <c r="D69" s="27">
        <v>7.407407407407407E-2</v>
      </c>
    </row>
    <row r="70" spans="1:4" ht="75" x14ac:dyDescent="0.2">
      <c r="A70" s="24" t="s">
        <v>68</v>
      </c>
      <c r="B70" s="25">
        <v>0.77777777777777768</v>
      </c>
      <c r="C70" s="26">
        <v>0.1851851851851852</v>
      </c>
      <c r="D70" s="27">
        <v>3.7037037037037035E-2</v>
      </c>
    </row>
    <row r="71" spans="1:4" ht="30" x14ac:dyDescent="0.2">
      <c r="A71" s="24" t="s">
        <v>73</v>
      </c>
      <c r="B71" s="25">
        <v>0.77777777777777768</v>
      </c>
      <c r="C71" s="26">
        <v>0.1851851851851852</v>
      </c>
      <c r="D71" s="27">
        <v>3.7037037037037035E-2</v>
      </c>
    </row>
    <row r="72" spans="1:4" ht="60" x14ac:dyDescent="0.2">
      <c r="A72" s="24" t="s">
        <v>92</v>
      </c>
      <c r="B72" s="25">
        <v>0.77777777777777768</v>
      </c>
      <c r="C72" s="26">
        <v>3.7037037037037035E-2</v>
      </c>
      <c r="D72" s="27">
        <v>0.1851851851851852</v>
      </c>
    </row>
    <row r="73" spans="1:4" x14ac:dyDescent="0.2">
      <c r="A73" s="24" t="s">
        <v>94</v>
      </c>
      <c r="B73" s="25">
        <v>0.77777777777777768</v>
      </c>
      <c r="C73" s="26">
        <v>0.1111111111111111</v>
      </c>
      <c r="D73" s="27">
        <v>0.1111111111111111</v>
      </c>
    </row>
    <row r="74" spans="1:4" ht="45" x14ac:dyDescent="0.2">
      <c r="A74" s="24" t="s">
        <v>96</v>
      </c>
      <c r="B74" s="25">
        <v>0.77777777777777768</v>
      </c>
      <c r="C74" s="26">
        <v>3.7037037037037035E-2</v>
      </c>
      <c r="D74" s="27">
        <v>0.1851851851851852</v>
      </c>
    </row>
    <row r="75" spans="1:4" x14ac:dyDescent="0.2">
      <c r="A75" s="24" t="s">
        <v>99</v>
      </c>
      <c r="B75" s="25">
        <v>0.77777777777777768</v>
      </c>
      <c r="C75" s="26">
        <v>7.407407407407407E-2</v>
      </c>
      <c r="D75" s="27">
        <v>0.14814814814814814</v>
      </c>
    </row>
    <row r="76" spans="1:4" ht="30" x14ac:dyDescent="0.2">
      <c r="A76" s="24" t="s">
        <v>101</v>
      </c>
      <c r="B76" s="25">
        <v>0.77777777777777768</v>
      </c>
      <c r="C76" s="26">
        <v>7.407407407407407E-2</v>
      </c>
      <c r="D76" s="27">
        <v>0.14814814814814814</v>
      </c>
    </row>
    <row r="77" spans="1:4" ht="30" x14ac:dyDescent="0.2">
      <c r="A77" s="24" t="s">
        <v>104</v>
      </c>
      <c r="B77" s="25">
        <v>0.77777777777777768</v>
      </c>
      <c r="C77" s="26">
        <v>7.407407407407407E-2</v>
      </c>
      <c r="D77" s="27">
        <v>0.14814814814814814</v>
      </c>
    </row>
    <row r="78" spans="1:4" ht="60" x14ac:dyDescent="0.2">
      <c r="A78" s="24" t="s">
        <v>130</v>
      </c>
      <c r="B78" s="25">
        <v>0.77777777777777768</v>
      </c>
      <c r="C78" s="26">
        <v>3.7037037037037035E-2</v>
      </c>
      <c r="D78" s="27">
        <v>0.1851851851851852</v>
      </c>
    </row>
    <row r="79" spans="1:4" ht="45" x14ac:dyDescent="0.2">
      <c r="A79" s="24" t="s">
        <v>147</v>
      </c>
      <c r="B79" s="25">
        <v>0.77777777777777768</v>
      </c>
      <c r="C79" s="26">
        <v>0.14814814814814814</v>
      </c>
      <c r="D79" s="27">
        <v>7.407407407407407E-2</v>
      </c>
    </row>
    <row r="80" spans="1:4" ht="45" x14ac:dyDescent="0.2">
      <c r="A80" s="24" t="s">
        <v>155</v>
      </c>
      <c r="B80" s="25">
        <v>0.77777777777777768</v>
      </c>
      <c r="C80" s="26">
        <v>0.1851851851851852</v>
      </c>
      <c r="D80" s="27">
        <v>3.7037037037037035E-2</v>
      </c>
    </row>
    <row r="81" spans="1:4" ht="75" x14ac:dyDescent="0.2">
      <c r="A81" s="24" t="s">
        <v>39</v>
      </c>
      <c r="B81" s="25">
        <v>0.81481481481481477</v>
      </c>
      <c r="C81" s="26">
        <v>0.1851851851851852</v>
      </c>
      <c r="D81" s="27">
        <v>0</v>
      </c>
    </row>
    <row r="82" spans="1:4" ht="30" x14ac:dyDescent="0.2">
      <c r="A82" s="24" t="s">
        <v>41</v>
      </c>
      <c r="B82" s="25">
        <v>0.81481481481481477</v>
      </c>
      <c r="C82" s="26">
        <v>0.1851851851851852</v>
      </c>
      <c r="D82" s="27">
        <v>0</v>
      </c>
    </row>
    <row r="83" spans="1:4" ht="30" x14ac:dyDescent="0.2">
      <c r="A83" s="24" t="s">
        <v>58</v>
      </c>
      <c r="B83" s="25">
        <v>0.81481481481481477</v>
      </c>
      <c r="C83" s="26">
        <v>0.14814814814814814</v>
      </c>
      <c r="D83" s="27">
        <v>3.7037037037037035E-2</v>
      </c>
    </row>
    <row r="84" spans="1:4" ht="30" x14ac:dyDescent="0.2">
      <c r="A84" s="24" t="s">
        <v>59</v>
      </c>
      <c r="B84" s="25">
        <v>0.81481481481481477</v>
      </c>
      <c r="C84" s="26">
        <v>0.1111111111111111</v>
      </c>
      <c r="D84" s="27">
        <v>7.407407407407407E-2</v>
      </c>
    </row>
    <row r="85" spans="1:4" x14ac:dyDescent="0.2">
      <c r="A85" s="24" t="s">
        <v>105</v>
      </c>
      <c r="B85" s="25">
        <v>0.81481481481481477</v>
      </c>
      <c r="C85" s="26">
        <v>0.14814814814814814</v>
      </c>
      <c r="D85" s="27">
        <v>3.7037037037037035E-2</v>
      </c>
    </row>
    <row r="86" spans="1:4" x14ac:dyDescent="0.2">
      <c r="A86" s="24" t="s">
        <v>117</v>
      </c>
      <c r="B86" s="25">
        <v>0.81481481481481477</v>
      </c>
      <c r="C86" s="26">
        <v>0.1111111111111111</v>
      </c>
      <c r="D86" s="27">
        <v>7.407407407407407E-2</v>
      </c>
    </row>
    <row r="87" spans="1:4" ht="30" x14ac:dyDescent="0.2">
      <c r="A87" s="24" t="s">
        <v>131</v>
      </c>
      <c r="B87" s="25">
        <v>0.81481481481481477</v>
      </c>
      <c r="C87" s="26">
        <v>0</v>
      </c>
      <c r="D87" s="27">
        <v>0.1851851851851852</v>
      </c>
    </row>
    <row r="88" spans="1:4" ht="120" x14ac:dyDescent="0.2">
      <c r="A88" s="24" t="s">
        <v>135</v>
      </c>
      <c r="B88" s="25">
        <v>0.81481481481481477</v>
      </c>
      <c r="C88" s="26">
        <v>3.7037037037037035E-2</v>
      </c>
      <c r="D88" s="27">
        <v>0.14814814814814814</v>
      </c>
    </row>
    <row r="89" spans="1:4" ht="45" x14ac:dyDescent="0.2">
      <c r="A89" s="24" t="s">
        <v>149</v>
      </c>
      <c r="B89" s="25">
        <v>0.81481481481481477</v>
      </c>
      <c r="C89" s="26">
        <v>0.1111111111111111</v>
      </c>
      <c r="D89" s="27">
        <v>7.407407407407407E-2</v>
      </c>
    </row>
    <row r="90" spans="1:4" ht="45" x14ac:dyDescent="0.2">
      <c r="A90" s="24" t="s">
        <v>153</v>
      </c>
      <c r="B90" s="25">
        <v>0.81481481481481477</v>
      </c>
      <c r="C90" s="26">
        <v>0.1111111111111111</v>
      </c>
      <c r="D90" s="27">
        <v>7.407407407407407E-2</v>
      </c>
    </row>
    <row r="91" spans="1:4" x14ac:dyDescent="0.2">
      <c r="A91" s="24" t="s">
        <v>207</v>
      </c>
      <c r="B91" s="25">
        <v>0.81481481481481477</v>
      </c>
      <c r="C91" s="26">
        <v>0</v>
      </c>
      <c r="D91" s="27">
        <v>0.1851851851851852</v>
      </c>
    </row>
    <row r="92" spans="1:4" ht="30" x14ac:dyDescent="0.2">
      <c r="A92" s="24" t="s">
        <v>42</v>
      </c>
      <c r="B92" s="25">
        <v>0.85185185185185186</v>
      </c>
      <c r="C92" s="26">
        <v>0.14814814814814814</v>
      </c>
      <c r="D92" s="27">
        <v>0</v>
      </c>
    </row>
    <row r="93" spans="1:4" x14ac:dyDescent="0.2">
      <c r="A93" s="24" t="s">
        <v>86</v>
      </c>
      <c r="B93" s="25">
        <v>0.85185185185185186</v>
      </c>
      <c r="C93" s="26">
        <v>3.7037037037037035E-2</v>
      </c>
      <c r="D93" s="27">
        <v>0.1111111111111111</v>
      </c>
    </row>
    <row r="94" spans="1:4" ht="45" x14ac:dyDescent="0.2">
      <c r="A94" s="24" t="s">
        <v>87</v>
      </c>
      <c r="B94" s="25">
        <v>0.85185185185185186</v>
      </c>
      <c r="C94" s="26">
        <v>0</v>
      </c>
      <c r="D94" s="27">
        <v>0.14814814814814814</v>
      </c>
    </row>
    <row r="95" spans="1:4" ht="75" x14ac:dyDescent="0.2">
      <c r="A95" s="24" t="s">
        <v>88</v>
      </c>
      <c r="B95" s="25">
        <v>0.85185185185185186</v>
      </c>
      <c r="C95" s="26">
        <v>0.14814814814814814</v>
      </c>
      <c r="D95" s="27">
        <v>0</v>
      </c>
    </row>
    <row r="96" spans="1:4" ht="180" x14ac:dyDescent="0.2">
      <c r="A96" s="24" t="s">
        <v>103</v>
      </c>
      <c r="B96" s="25">
        <v>0.85185185185185186</v>
      </c>
      <c r="C96" s="26">
        <v>7.407407407407407E-2</v>
      </c>
      <c r="D96" s="27">
        <v>7.407407407407407E-2</v>
      </c>
    </row>
    <row r="97" spans="1:4" ht="30" x14ac:dyDescent="0.2">
      <c r="A97" s="24" t="s">
        <v>139</v>
      </c>
      <c r="B97" s="25">
        <v>0.85185185185185186</v>
      </c>
      <c r="C97" s="26">
        <v>0.1111111111111111</v>
      </c>
      <c r="D97" s="27">
        <v>3.7037037037037035E-2</v>
      </c>
    </row>
    <row r="98" spans="1:4" ht="75" x14ac:dyDescent="0.2">
      <c r="A98" s="24" t="s">
        <v>143</v>
      </c>
      <c r="B98" s="25">
        <v>0.85185185185185186</v>
      </c>
      <c r="C98" s="26">
        <v>0.1111111111111111</v>
      </c>
      <c r="D98" s="27">
        <v>3.7037037037037035E-2</v>
      </c>
    </row>
    <row r="99" spans="1:4" x14ac:dyDescent="0.2">
      <c r="A99" s="24" t="s">
        <v>146</v>
      </c>
      <c r="B99" s="25">
        <v>0.85185185185185186</v>
      </c>
      <c r="C99" s="26">
        <v>0.1111111111111111</v>
      </c>
      <c r="D99" s="27">
        <v>3.7037037037037035E-2</v>
      </c>
    </row>
    <row r="100" spans="1:4" ht="45" x14ac:dyDescent="0.2">
      <c r="A100" s="24" t="s">
        <v>40</v>
      </c>
      <c r="B100" s="25">
        <v>0.88888888888888884</v>
      </c>
      <c r="C100" s="26">
        <v>0.1111111111111111</v>
      </c>
      <c r="D100" s="27">
        <v>0</v>
      </c>
    </row>
    <row r="101" spans="1:4" ht="30" x14ac:dyDescent="0.2">
      <c r="A101" s="24" t="s">
        <v>43</v>
      </c>
      <c r="B101" s="25">
        <v>0.88888888888888884</v>
      </c>
      <c r="C101" s="26">
        <v>0.1111111111111111</v>
      </c>
      <c r="D101" s="27">
        <v>0</v>
      </c>
    </row>
    <row r="102" spans="1:4" ht="45" x14ac:dyDescent="0.2">
      <c r="A102" s="24" t="s">
        <v>44</v>
      </c>
      <c r="B102" s="25">
        <v>0.88888888888888884</v>
      </c>
      <c r="C102" s="26">
        <v>0.1111111111111111</v>
      </c>
      <c r="D102" s="27">
        <v>0</v>
      </c>
    </row>
    <row r="103" spans="1:4" ht="30" x14ac:dyDescent="0.2">
      <c r="A103" s="24" t="s">
        <v>51</v>
      </c>
      <c r="B103" s="25">
        <v>0.88888888888888884</v>
      </c>
      <c r="C103" s="26">
        <v>7.407407407407407E-2</v>
      </c>
      <c r="D103" s="27">
        <v>3.7037037037037035E-2</v>
      </c>
    </row>
    <row r="104" spans="1:4" ht="45" x14ac:dyDescent="0.2">
      <c r="A104" s="24" t="s">
        <v>50</v>
      </c>
      <c r="B104" s="25">
        <v>0.92592592592592593</v>
      </c>
      <c r="C104" s="26">
        <v>7.407407407407407E-2</v>
      </c>
      <c r="D104" s="27">
        <v>0</v>
      </c>
    </row>
    <row r="105" spans="1:4" ht="45" x14ac:dyDescent="0.2">
      <c r="A105" s="24" t="s">
        <v>52</v>
      </c>
      <c r="B105" s="25">
        <v>0.92592592592592593</v>
      </c>
      <c r="C105" s="26">
        <v>7.407407407407407E-2</v>
      </c>
      <c r="D105" s="27">
        <v>0</v>
      </c>
    </row>
    <row r="106" spans="1:4" x14ac:dyDescent="0.2">
      <c r="A106" s="24" t="s">
        <v>100</v>
      </c>
      <c r="B106" s="25">
        <v>0.92592592592592593</v>
      </c>
      <c r="C106" s="26">
        <v>3.7037037037037035E-2</v>
      </c>
      <c r="D106" s="27">
        <v>3.7037037037037035E-2</v>
      </c>
    </row>
    <row r="107" spans="1:4" x14ac:dyDescent="0.2">
      <c r="A107" s="24" t="s">
        <v>118</v>
      </c>
      <c r="B107" s="25">
        <v>0.92592592592592593</v>
      </c>
      <c r="C107" s="26">
        <v>3.7037037037037035E-2</v>
      </c>
      <c r="D107" s="27">
        <v>3.7037037037037035E-2</v>
      </c>
    </row>
    <row r="108" spans="1:4" x14ac:dyDescent="0.2">
      <c r="A108" s="24" t="s">
        <v>47</v>
      </c>
      <c r="B108" s="25">
        <v>0.96296296296296291</v>
      </c>
      <c r="C108" s="26">
        <v>3.7037037037037035E-2</v>
      </c>
      <c r="D108" s="27">
        <v>0</v>
      </c>
    </row>
    <row r="109" spans="1:4" ht="30" x14ac:dyDescent="0.2">
      <c r="A109" s="24" t="s">
        <v>48</v>
      </c>
      <c r="B109" s="25">
        <v>0.96296296296296291</v>
      </c>
      <c r="C109" s="26">
        <v>0</v>
      </c>
      <c r="D109" s="27">
        <v>3.7037037037037035E-2</v>
      </c>
    </row>
    <row r="110" spans="1:4" ht="60" x14ac:dyDescent="0.2">
      <c r="A110" s="24" t="s">
        <v>53</v>
      </c>
      <c r="B110" s="25">
        <v>0.96296296296296291</v>
      </c>
      <c r="C110" s="26">
        <v>3.7037037037037035E-2</v>
      </c>
      <c r="D110" s="27">
        <v>0</v>
      </c>
    </row>
    <row r="111" spans="1:4" ht="45" x14ac:dyDescent="0.2">
      <c r="A111" s="24" t="s">
        <v>54</v>
      </c>
      <c r="B111" s="25">
        <v>0.96296296296296291</v>
      </c>
      <c r="C111" s="26">
        <v>3.7037037037037035E-2</v>
      </c>
      <c r="D111" s="27">
        <v>0</v>
      </c>
    </row>
    <row r="112" spans="1:4" ht="60" x14ac:dyDescent="0.2">
      <c r="A112" s="24" t="s">
        <v>55</v>
      </c>
      <c r="B112" s="25">
        <v>0.96296296296296291</v>
      </c>
      <c r="C112" s="26">
        <v>0</v>
      </c>
      <c r="D112" s="27">
        <v>3.7037037037037035E-2</v>
      </c>
    </row>
    <row r="113" spans="1:4" ht="30" x14ac:dyDescent="0.2">
      <c r="A113" s="24" t="s">
        <v>91</v>
      </c>
      <c r="B113" s="25">
        <v>0.96296296296296291</v>
      </c>
      <c r="C113" s="26">
        <v>3.7037037037037035E-2</v>
      </c>
      <c r="D113" s="27">
        <v>0</v>
      </c>
    </row>
    <row r="114" spans="1:4" ht="30" x14ac:dyDescent="0.2">
      <c r="A114" s="24" t="s">
        <v>106</v>
      </c>
      <c r="B114" s="25">
        <v>0.96296296296296291</v>
      </c>
      <c r="C114" s="26">
        <v>3.7037037037037035E-2</v>
      </c>
      <c r="D114" s="27">
        <v>0</v>
      </c>
    </row>
    <row r="115" spans="1:4" ht="30" x14ac:dyDescent="0.2">
      <c r="A115" s="24" t="s">
        <v>107</v>
      </c>
      <c r="B115" s="25">
        <v>0.96296296296296291</v>
      </c>
      <c r="C115" s="26">
        <v>0</v>
      </c>
      <c r="D115" s="27">
        <v>3.7037037037037035E-2</v>
      </c>
    </row>
    <row r="116" spans="1:4" ht="45" x14ac:dyDescent="0.2">
      <c r="A116" s="24" t="s">
        <v>108</v>
      </c>
      <c r="B116" s="25">
        <v>0.96296296296296291</v>
      </c>
      <c r="C116" s="26">
        <v>3.7037037037037035E-2</v>
      </c>
      <c r="D116" s="27">
        <v>0</v>
      </c>
    </row>
    <row r="117" spans="1:4" ht="60" x14ac:dyDescent="0.2">
      <c r="A117" s="24" t="s">
        <v>109</v>
      </c>
      <c r="B117" s="25">
        <v>0.96296296296296291</v>
      </c>
      <c r="C117" s="26">
        <v>0</v>
      </c>
      <c r="D117" s="27">
        <v>3.7037037037037035E-2</v>
      </c>
    </row>
    <row r="118" spans="1:4" ht="30" x14ac:dyDescent="0.2">
      <c r="A118" s="24" t="s">
        <v>37</v>
      </c>
      <c r="B118" s="25">
        <v>1</v>
      </c>
      <c r="C118" s="26">
        <v>0</v>
      </c>
      <c r="D118" s="27">
        <v>0</v>
      </c>
    </row>
    <row r="119" spans="1:4" x14ac:dyDescent="0.2">
      <c r="A119" s="24" t="s">
        <v>38</v>
      </c>
      <c r="B119" s="25">
        <v>1</v>
      </c>
      <c r="C119" s="26">
        <v>0</v>
      </c>
      <c r="D119" s="27">
        <v>0</v>
      </c>
    </row>
    <row r="120" spans="1:4" ht="45" x14ac:dyDescent="0.2">
      <c r="A120" s="24" t="s">
        <v>90</v>
      </c>
      <c r="B120" s="25">
        <v>1</v>
      </c>
      <c r="C120" s="26">
        <v>0</v>
      </c>
      <c r="D120" s="27">
        <v>0</v>
      </c>
    </row>
    <row r="121" spans="1:4" ht="60" x14ac:dyDescent="0.2">
      <c r="A121" s="24" t="s">
        <v>110</v>
      </c>
      <c r="B121" s="25">
        <v>1</v>
      </c>
      <c r="C121" s="26">
        <v>0</v>
      </c>
      <c r="D121" s="27">
        <v>0</v>
      </c>
    </row>
    <row r="122" spans="1:4" ht="45" x14ac:dyDescent="0.2">
      <c r="A122" s="24" t="s">
        <v>132</v>
      </c>
      <c r="B122" s="25">
        <v>1</v>
      </c>
      <c r="C122" s="26">
        <v>0</v>
      </c>
      <c r="D122" s="27">
        <v>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Гуляева Елена Геннадьевна</cp:lastModifiedBy>
  <dcterms:created xsi:type="dcterms:W3CDTF">2021-10-29T07:34:55Z</dcterms:created>
  <dcterms:modified xsi:type="dcterms:W3CDTF">2021-10-29T08:54:57Z</dcterms:modified>
</cp:coreProperties>
</file>